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1_{8BA133EE-43EE-4CE0-87A1-724233D7ED8F}" xr6:coauthVersionLast="47" xr6:coauthVersionMax="47" xr10:uidLastSave="{00000000-0000-0000-0000-000000000000}"/>
  <bookViews>
    <workbookView xWindow="29355" yWindow="870" windowWidth="27210" windowHeight="14655" tabRatio="814" xr2:uid="{00000000-000D-0000-FFFF-FFFF00000000}"/>
  </bookViews>
  <sheets>
    <sheet name="目次" sheetId="2" r:id="rId1"/>
    <sheet name="1" sheetId="1" r:id="rId2"/>
    <sheet name="2" sheetId="27" r:id="rId3"/>
    <sheet name="3" sheetId="26" r:id="rId4"/>
    <sheet name="4" sheetId="25" r:id="rId5"/>
    <sheet name="5" sheetId="24" r:id="rId6"/>
    <sheet name="6" sheetId="31" r:id="rId7"/>
    <sheet name="7" sheetId="32" r:id="rId8"/>
    <sheet name="8" sheetId="33" r:id="rId9"/>
    <sheet name="9" sheetId="34" r:id="rId10"/>
    <sheet name="10" sheetId="35" r:id="rId11"/>
    <sheet name="11" sheetId="36" r:id="rId12"/>
    <sheet name="12" sheetId="37" r:id="rId13"/>
    <sheet name="13" sheetId="23" r:id="rId14"/>
    <sheet name="14" sheetId="38" r:id="rId15"/>
    <sheet name="15" sheetId="39" r:id="rId16"/>
    <sheet name="16" sheetId="40" r:id="rId17"/>
    <sheet name="17" sheetId="41" r:id="rId18"/>
    <sheet name="18" sheetId="42" r:id="rId19"/>
    <sheet name="19" sheetId="43" r:id="rId20"/>
    <sheet name="20" sheetId="44" r:id="rId21"/>
    <sheet name="21" sheetId="22" r:id="rId22"/>
    <sheet name="22" sheetId="28" r:id="rId23"/>
    <sheet name="23" sheetId="45" r:id="rId24"/>
    <sheet name="24" sheetId="46" r:id="rId25"/>
    <sheet name="25" sheetId="47" r:id="rId26"/>
    <sheet name="26" sheetId="48" r:id="rId27"/>
    <sheet name="출처" sheetId="29" r:id="rId2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2" i="45" l="1"/>
  <c r="B41" i="45"/>
  <c r="B40" i="45"/>
  <c r="B39" i="45"/>
  <c r="B38" i="45"/>
  <c r="B37" i="45"/>
  <c r="B36" i="45"/>
  <c r="B35" i="45"/>
  <c r="B34" i="45"/>
  <c r="B33" i="45"/>
  <c r="B32" i="45"/>
  <c r="B20" i="45"/>
  <c r="B42" i="48" s="1"/>
  <c r="B19" i="45"/>
  <c r="B19" i="46" s="1"/>
  <c r="B18" i="45"/>
  <c r="B40" i="48" s="1"/>
  <c r="B17" i="45"/>
  <c r="B16" i="45"/>
  <c r="B15" i="45"/>
  <c r="B14" i="45"/>
  <c r="B13" i="45"/>
  <c r="B13" i="46" s="1"/>
  <c r="B12" i="45"/>
  <c r="B11" i="45"/>
  <c r="B10" i="45"/>
  <c r="B32" i="46" s="1"/>
  <c r="B42" i="28"/>
  <c r="B41" i="28"/>
  <c r="B40" i="28"/>
  <c r="B39" i="28"/>
  <c r="B38" i="28"/>
  <c r="B37" i="28"/>
  <c r="B36" i="28"/>
  <c r="B35" i="28"/>
  <c r="B34" i="28"/>
  <c r="B33" i="28"/>
  <c r="B32" i="28"/>
  <c r="B41" i="47" l="1"/>
  <c r="B36" i="46"/>
  <c r="B15" i="47"/>
  <c r="B17" i="48"/>
  <c r="B17" i="46"/>
  <c r="B41" i="48"/>
  <c r="B18" i="46"/>
  <c r="B11" i="47"/>
  <c r="B40" i="46"/>
  <c r="B12" i="48"/>
  <c r="B41" i="46"/>
  <c r="B17" i="47"/>
  <c r="B10" i="46"/>
  <c r="B43" i="47"/>
  <c r="B14" i="46"/>
  <c r="B44" i="47"/>
  <c r="B16" i="47"/>
  <c r="B18" i="47"/>
  <c r="B15" i="46"/>
  <c r="B18" i="48"/>
  <c r="B16" i="46"/>
  <c r="B19" i="48"/>
  <c r="B45" i="47"/>
  <c r="B11" i="48"/>
  <c r="B20" i="46"/>
  <c r="B19" i="47"/>
  <c r="B20" i="48"/>
  <c r="B42" i="46"/>
  <c r="B20" i="47"/>
  <c r="B32" i="48"/>
  <c r="B10" i="47"/>
  <c r="B37" i="46"/>
  <c r="B35" i="47"/>
  <c r="B33" i="48"/>
  <c r="B10" i="48"/>
  <c r="B38" i="46"/>
  <c r="B36" i="47"/>
  <c r="B39" i="46"/>
  <c r="B42" i="47"/>
  <c r="B34" i="48"/>
  <c r="B35" i="48"/>
  <c r="B37" i="47"/>
  <c r="B36" i="48"/>
  <c r="B33" i="46"/>
  <c r="B38" i="47"/>
  <c r="B14" i="48"/>
  <c r="B11" i="46"/>
  <c r="B34" i="46"/>
  <c r="B13" i="47"/>
  <c r="B39" i="47"/>
  <c r="B15" i="48"/>
  <c r="B38" i="48"/>
  <c r="B13" i="48"/>
  <c r="B12" i="47"/>
  <c r="B37" i="48"/>
  <c r="B12" i="46"/>
  <c r="B35" i="46"/>
  <c r="B14" i="47"/>
  <c r="B40" i="47"/>
  <c r="B16" i="48"/>
  <c r="B39" i="48"/>
  <c r="B7" i="45"/>
  <c r="B7" i="47" s="1"/>
  <c r="B8" i="45"/>
  <c r="B8" i="47" s="1"/>
  <c r="B9" i="45"/>
  <c r="B9" i="47" s="1"/>
  <c r="B21" i="45"/>
  <c r="B43" i="48" s="1"/>
  <c r="B29" i="45"/>
  <c r="B30" i="45"/>
  <c r="B31" i="45"/>
  <c r="B43" i="45"/>
  <c r="B29" i="28"/>
  <c r="B30" i="28"/>
  <c r="B31" i="28"/>
  <c r="B43" i="28"/>
  <c r="A2" i="46"/>
  <c r="A2" i="47"/>
  <c r="A2" i="48"/>
  <c r="A2" i="45"/>
  <c r="A2" i="28"/>
  <c r="A2" i="22"/>
  <c r="A60" i="25"/>
  <c r="A59" i="24" s="1"/>
  <c r="A60" i="23" s="1"/>
  <c r="A2" i="44"/>
  <c r="A2" i="43"/>
  <c r="A2" i="42"/>
  <c r="A2" i="41"/>
  <c r="A2" i="40"/>
  <c r="A2" i="39"/>
  <c r="A2" i="38"/>
  <c r="A2" i="37"/>
  <c r="A2" i="36"/>
  <c r="A2" i="35"/>
  <c r="A2" i="34"/>
  <c r="A2" i="33"/>
  <c r="A2" i="32"/>
  <c r="A2" i="31"/>
  <c r="A2" i="23"/>
  <c r="A2" i="24"/>
  <c r="A2" i="25"/>
  <c r="B49" i="44" s="1"/>
  <c r="A2" i="26"/>
  <c r="B40" i="37" s="1"/>
  <c r="A2" i="27"/>
  <c r="B9" i="46" l="1"/>
  <c r="B29" i="48"/>
  <c r="B29" i="46"/>
  <c r="B8" i="48"/>
  <c r="B33" i="47"/>
  <c r="B21" i="48"/>
  <c r="B46" i="47"/>
  <c r="B7" i="48"/>
  <c r="B7" i="46"/>
  <c r="B32" i="47"/>
  <c r="B8" i="46"/>
  <c r="B30" i="48"/>
  <c r="B21" i="47"/>
  <c r="B31" i="48"/>
  <c r="B9" i="48"/>
  <c r="B34" i="47"/>
  <c r="B43" i="46"/>
  <c r="B30" i="46"/>
  <c r="B31" i="46"/>
  <c r="B21" i="46"/>
  <c r="A59" i="35"/>
  <c r="A60" i="39"/>
  <c r="A60" i="43"/>
  <c r="A59" i="33"/>
  <c r="A60" i="38"/>
  <c r="A60" i="44"/>
  <c r="A59" i="34"/>
  <c r="A60" i="40"/>
  <c r="A59" i="36"/>
  <c r="A59" i="31"/>
  <c r="A60" i="41"/>
  <c r="A59" i="37"/>
  <c r="A60" i="42"/>
  <c r="A59" i="32"/>
  <c r="B24" i="42"/>
  <c r="B25" i="42"/>
  <c r="B26" i="42"/>
  <c r="B12" i="33"/>
  <c r="B49" i="40"/>
  <c r="B14" i="31"/>
  <c r="B12" i="36"/>
  <c r="B30" i="43"/>
  <c r="B19" i="39"/>
  <c r="B31" i="43"/>
  <c r="B22" i="34"/>
  <c r="B32" i="43"/>
  <c r="B34" i="32"/>
  <c r="B44" i="37"/>
  <c r="B41" i="32"/>
  <c r="B25" i="40"/>
  <c r="B15" i="38"/>
  <c r="B11" i="36"/>
  <c r="B28" i="33"/>
  <c r="B50" i="40"/>
  <c r="B15" i="31"/>
  <c r="B13" i="36"/>
  <c r="B51" i="40"/>
  <c r="B22" i="31"/>
  <c r="B36" i="36"/>
  <c r="B20" i="39"/>
  <c r="B38" i="31"/>
  <c r="B23" i="34"/>
  <c r="B37" i="36"/>
  <c r="B21" i="39"/>
  <c r="B54" i="41"/>
  <c r="B55" i="43"/>
  <c r="B14" i="38"/>
  <c r="B29" i="43"/>
  <c r="B48" i="34"/>
  <c r="B43" i="35"/>
  <c r="B48" i="40"/>
  <c r="B23" i="38"/>
  <c r="B39" i="31"/>
  <c r="B24" i="34"/>
  <c r="B29" i="39"/>
  <c r="B55" i="41"/>
  <c r="B56" i="43"/>
  <c r="B46" i="34"/>
  <c r="B42" i="37"/>
  <c r="B44" i="39"/>
  <c r="B56" i="41"/>
  <c r="B57" i="43"/>
  <c r="B24" i="40"/>
  <c r="B57" i="32"/>
  <c r="B33" i="32"/>
  <c r="B47" i="34"/>
  <c r="B43" i="37"/>
  <c r="B45" i="39"/>
  <c r="B46" i="31"/>
  <c r="B29" i="33"/>
  <c r="B17" i="35"/>
  <c r="B45" i="36"/>
  <c r="B24" i="38"/>
  <c r="B53" i="39"/>
  <c r="B20" i="41"/>
  <c r="B27" i="42"/>
  <c r="B36" i="33"/>
  <c r="B18" i="35"/>
  <c r="B47" i="38"/>
  <c r="B54" i="39"/>
  <c r="B21" i="41"/>
  <c r="B50" i="42"/>
  <c r="B26" i="44"/>
  <c r="B9" i="32"/>
  <c r="B52" i="33"/>
  <c r="B19" i="35"/>
  <c r="B16" i="37"/>
  <c r="B48" i="38"/>
  <c r="B29" i="41"/>
  <c r="B51" i="42"/>
  <c r="B27" i="44"/>
  <c r="B10" i="32"/>
  <c r="B53" i="33"/>
  <c r="B41" i="35"/>
  <c r="B17" i="37"/>
  <c r="B49" i="38"/>
  <c r="B15" i="40"/>
  <c r="B30" i="41"/>
  <c r="B35" i="44"/>
  <c r="B17" i="32"/>
  <c r="B42" i="35"/>
  <c r="B18" i="37"/>
  <c r="B50" i="38"/>
  <c r="B23" i="40"/>
  <c r="B53" i="41"/>
  <c r="B6" i="43"/>
  <c r="B36" i="44"/>
  <c r="B47" i="31"/>
  <c r="B55" i="34"/>
  <c r="B43" i="32"/>
  <c r="B8" i="34"/>
  <c r="B51" i="35"/>
  <c r="B53" i="37"/>
  <c r="B26" i="40"/>
  <c r="B33" i="43"/>
  <c r="B49" i="31"/>
  <c r="B39" i="33"/>
  <c r="B52" i="35"/>
  <c r="B28" i="37"/>
  <c r="B56" i="39"/>
  <c r="B8" i="43"/>
  <c r="B12" i="44"/>
  <c r="B26" i="31"/>
  <c r="B45" i="32"/>
  <c r="B34" i="34"/>
  <c r="B49" i="36"/>
  <c r="B32" i="39"/>
  <c r="B35" i="40"/>
  <c r="B9" i="43"/>
  <c r="B13" i="44"/>
  <c r="B51" i="31"/>
  <c r="B11" i="34"/>
  <c r="B35" i="34"/>
  <c r="B6" i="35"/>
  <c r="B30" i="35"/>
  <c r="B54" i="35"/>
  <c r="B24" i="36"/>
  <c r="B57" i="36"/>
  <c r="B30" i="37"/>
  <c r="B56" i="37"/>
  <c r="B35" i="38"/>
  <c r="B7" i="39"/>
  <c r="B33" i="39"/>
  <c r="B36" i="40"/>
  <c r="B8" i="41"/>
  <c r="B41" i="41"/>
  <c r="B12" i="42"/>
  <c r="B38" i="42"/>
  <c r="B17" i="43"/>
  <c r="B43" i="43"/>
  <c r="B14" i="44"/>
  <c r="B47" i="44"/>
  <c r="B13" i="33"/>
  <c r="B50" i="35"/>
  <c r="B24" i="31"/>
  <c r="B14" i="33"/>
  <c r="B27" i="35"/>
  <c r="B20" i="37"/>
  <c r="B51" i="38"/>
  <c r="B31" i="41"/>
  <c r="B7" i="43"/>
  <c r="B11" i="44"/>
  <c r="B44" i="32"/>
  <c r="B33" i="34"/>
  <c r="B22" i="36"/>
  <c r="B26" i="38"/>
  <c r="B32" i="41"/>
  <c r="B21" i="32"/>
  <c r="B10" i="34"/>
  <c r="B23" i="36"/>
  <c r="B27" i="38"/>
  <c r="B33" i="41"/>
  <c r="B17" i="33"/>
  <c r="B34" i="31"/>
  <c r="B29" i="32"/>
  <c r="B53" i="32"/>
  <c r="B24" i="33"/>
  <c r="B48" i="33"/>
  <c r="B12" i="34"/>
  <c r="B36" i="34"/>
  <c r="B7" i="35"/>
  <c r="B31" i="35"/>
  <c r="B55" i="35"/>
  <c r="B25" i="36"/>
  <c r="B31" i="37"/>
  <c r="B36" i="38"/>
  <c r="B8" i="39"/>
  <c r="B34" i="39"/>
  <c r="B11" i="40"/>
  <c r="B37" i="40"/>
  <c r="B9" i="41"/>
  <c r="B42" i="41"/>
  <c r="B13" i="42"/>
  <c r="B39" i="42"/>
  <c r="B18" i="43"/>
  <c r="B44" i="43"/>
  <c r="B15" i="44"/>
  <c r="B48" i="44"/>
  <c r="B23" i="31"/>
  <c r="B37" i="33"/>
  <c r="B14" i="36"/>
  <c r="B19" i="32"/>
  <c r="B32" i="34"/>
  <c r="B47" i="36"/>
  <c r="B25" i="38"/>
  <c r="B30" i="39"/>
  <c r="B57" i="41"/>
  <c r="B20" i="32"/>
  <c r="B9" i="34"/>
  <c r="B28" i="35"/>
  <c r="B48" i="36"/>
  <c r="B31" i="39"/>
  <c r="B36" i="42"/>
  <c r="B38" i="44"/>
  <c r="B16" i="33"/>
  <c r="B29" i="35"/>
  <c r="B55" i="37"/>
  <c r="B57" i="39"/>
  <c r="B37" i="42"/>
  <c r="B42" i="43"/>
  <c r="B39" i="44"/>
  <c r="B46" i="32"/>
  <c r="B35" i="31"/>
  <c r="B6" i="32"/>
  <c r="B30" i="32"/>
  <c r="B54" i="32"/>
  <c r="B25" i="33"/>
  <c r="B49" i="33"/>
  <c r="B19" i="34"/>
  <c r="B43" i="34"/>
  <c r="B14" i="35"/>
  <c r="B38" i="35"/>
  <c r="B33" i="36"/>
  <c r="B6" i="37"/>
  <c r="B32" i="37"/>
  <c r="B11" i="38"/>
  <c r="B37" i="38"/>
  <c r="B9" i="39"/>
  <c r="B41" i="39"/>
  <c r="B12" i="40"/>
  <c r="B38" i="40"/>
  <c r="B17" i="41"/>
  <c r="B43" i="41"/>
  <c r="B14" i="42"/>
  <c r="B47" i="42"/>
  <c r="B19" i="43"/>
  <c r="B45" i="43"/>
  <c r="B23" i="44"/>
  <c r="B42" i="32"/>
  <c r="B31" i="34"/>
  <c r="B46" i="36"/>
  <c r="B58" i="44"/>
  <c r="B46" i="44"/>
  <c r="B34" i="44"/>
  <c r="B22" i="44"/>
  <c r="B10" i="44"/>
  <c r="B52" i="43"/>
  <c r="B40" i="43"/>
  <c r="B28" i="43"/>
  <c r="B16" i="43"/>
  <c r="B58" i="42"/>
  <c r="B46" i="42"/>
  <c r="B34" i="42"/>
  <c r="B22" i="42"/>
  <c r="B10" i="42"/>
  <c r="B52" i="41"/>
  <c r="B40" i="41"/>
  <c r="B28" i="41"/>
  <c r="B16" i="41"/>
  <c r="B58" i="40"/>
  <c r="B46" i="40"/>
  <c r="B34" i="40"/>
  <c r="B22" i="40"/>
  <c r="B10" i="40"/>
  <c r="B52" i="39"/>
  <c r="B40" i="39"/>
  <c r="B28" i="39"/>
  <c r="B16" i="39"/>
  <c r="B58" i="38"/>
  <c r="B46" i="38"/>
  <c r="B34" i="38"/>
  <c r="B22" i="38"/>
  <c r="B10" i="38"/>
  <c r="B41" i="44"/>
  <c r="B35" i="43"/>
  <c r="B53" i="42"/>
  <c r="B17" i="42"/>
  <c r="B35" i="41"/>
  <c r="B53" i="40"/>
  <c r="B40" i="44"/>
  <c r="B58" i="43"/>
  <c r="B10" i="43"/>
  <c r="B16" i="42"/>
  <c r="B10" i="41"/>
  <c r="B28" i="40"/>
  <c r="B22" i="39"/>
  <c r="B16" i="38"/>
  <c r="B57" i="44"/>
  <c r="B45" i="44"/>
  <c r="B33" i="44"/>
  <c r="B21" i="44"/>
  <c r="B9" i="44"/>
  <c r="B51" i="43"/>
  <c r="B39" i="43"/>
  <c r="B27" i="43"/>
  <c r="B15" i="43"/>
  <c r="B57" i="42"/>
  <c r="B45" i="42"/>
  <c r="B33" i="42"/>
  <c r="B21" i="42"/>
  <c r="B9" i="42"/>
  <c r="B51" i="41"/>
  <c r="B39" i="41"/>
  <c r="B27" i="41"/>
  <c r="B15" i="41"/>
  <c r="B57" i="40"/>
  <c r="B45" i="40"/>
  <c r="B33" i="40"/>
  <c r="B21" i="40"/>
  <c r="B9" i="40"/>
  <c r="B51" i="39"/>
  <c r="B39" i="39"/>
  <c r="B27" i="39"/>
  <c r="B15" i="39"/>
  <c r="B57" i="38"/>
  <c r="B45" i="38"/>
  <c r="B33" i="38"/>
  <c r="B21" i="38"/>
  <c r="B9" i="38"/>
  <c r="B17" i="44"/>
  <c r="B23" i="43"/>
  <c r="B41" i="42"/>
  <c r="B11" i="39"/>
  <c r="B17" i="38"/>
  <c r="B28" i="44"/>
  <c r="B46" i="43"/>
  <c r="B40" i="42"/>
  <c r="B22" i="41"/>
  <c r="B16" i="40"/>
  <c r="B40" i="38"/>
  <c r="B56" i="44"/>
  <c r="B44" i="44"/>
  <c r="B32" i="44"/>
  <c r="B20" i="44"/>
  <c r="B8" i="44"/>
  <c r="B50" i="43"/>
  <c r="B38" i="43"/>
  <c r="B26" i="43"/>
  <c r="B14" i="43"/>
  <c r="B56" i="42"/>
  <c r="B44" i="42"/>
  <c r="B32" i="42"/>
  <c r="B20" i="42"/>
  <c r="B8" i="42"/>
  <c r="B50" i="41"/>
  <c r="B38" i="41"/>
  <c r="B26" i="41"/>
  <c r="B14" i="41"/>
  <c r="B56" i="40"/>
  <c r="B44" i="40"/>
  <c r="B32" i="40"/>
  <c r="B20" i="40"/>
  <c r="B8" i="40"/>
  <c r="B50" i="39"/>
  <c r="B38" i="39"/>
  <c r="B26" i="39"/>
  <c r="B14" i="39"/>
  <c r="B56" i="38"/>
  <c r="B44" i="38"/>
  <c r="B32" i="38"/>
  <c r="B20" i="38"/>
  <c r="B8" i="38"/>
  <c r="B53" i="44"/>
  <c r="B47" i="39"/>
  <c r="B41" i="38"/>
  <c r="B34" i="43"/>
  <c r="B46" i="41"/>
  <c r="B58" i="39"/>
  <c r="B28" i="38"/>
  <c r="B55" i="44"/>
  <c r="B43" i="44"/>
  <c r="B31" i="44"/>
  <c r="B19" i="44"/>
  <c r="B7" i="44"/>
  <c r="B49" i="43"/>
  <c r="B37" i="43"/>
  <c r="B25" i="43"/>
  <c r="B13" i="43"/>
  <c r="B55" i="42"/>
  <c r="B43" i="42"/>
  <c r="B31" i="42"/>
  <c r="B19" i="42"/>
  <c r="B7" i="42"/>
  <c r="B49" i="41"/>
  <c r="B37" i="41"/>
  <c r="B25" i="41"/>
  <c r="B13" i="41"/>
  <c r="B55" i="40"/>
  <c r="B43" i="40"/>
  <c r="B31" i="40"/>
  <c r="B19" i="40"/>
  <c r="B7" i="40"/>
  <c r="B49" i="39"/>
  <c r="B37" i="39"/>
  <c r="B25" i="39"/>
  <c r="B13" i="39"/>
  <c r="B55" i="38"/>
  <c r="B43" i="38"/>
  <c r="B31" i="38"/>
  <c r="B19" i="38"/>
  <c r="B7" i="38"/>
  <c r="B23" i="41"/>
  <c r="B29" i="40"/>
  <c r="B23" i="39"/>
  <c r="B29" i="38"/>
  <c r="B52" i="44"/>
  <c r="B16" i="44"/>
  <c r="B22" i="43"/>
  <c r="B28" i="42"/>
  <c r="B34" i="41"/>
  <c r="B40" i="40"/>
  <c r="B10" i="39"/>
  <c r="B54" i="44"/>
  <c r="B42" i="44"/>
  <c r="B30" i="44"/>
  <c r="B18" i="44"/>
  <c r="B6" i="44"/>
  <c r="B48" i="43"/>
  <c r="B36" i="43"/>
  <c r="B24" i="43"/>
  <c r="B12" i="43"/>
  <c r="B54" i="42"/>
  <c r="B42" i="42"/>
  <c r="B30" i="42"/>
  <c r="B18" i="42"/>
  <c r="B6" i="42"/>
  <c r="B48" i="41"/>
  <c r="B36" i="41"/>
  <c r="B24" i="41"/>
  <c r="B12" i="41"/>
  <c r="B54" i="40"/>
  <c r="B42" i="40"/>
  <c r="B30" i="40"/>
  <c r="B18" i="40"/>
  <c r="B6" i="40"/>
  <c r="B48" i="39"/>
  <c r="B36" i="39"/>
  <c r="B24" i="39"/>
  <c r="B12" i="39"/>
  <c r="B54" i="38"/>
  <c r="B42" i="38"/>
  <c r="B30" i="38"/>
  <c r="B18" i="38"/>
  <c r="B6" i="38"/>
  <c r="B29" i="44"/>
  <c r="B47" i="43"/>
  <c r="B11" i="43"/>
  <c r="B29" i="42"/>
  <c r="B47" i="41"/>
  <c r="B11" i="41"/>
  <c r="B41" i="40"/>
  <c r="B17" i="40"/>
  <c r="B35" i="39"/>
  <c r="B53" i="38"/>
  <c r="B52" i="42"/>
  <c r="B58" i="41"/>
  <c r="B52" i="40"/>
  <c r="B46" i="39"/>
  <c r="B52" i="38"/>
  <c r="B38" i="33"/>
  <c r="B21" i="36"/>
  <c r="B55" i="39"/>
  <c r="B15" i="33"/>
  <c r="B57" i="34"/>
  <c r="B54" i="37"/>
  <c r="B27" i="40"/>
  <c r="B41" i="43"/>
  <c r="B29" i="37"/>
  <c r="B7" i="41"/>
  <c r="B41" i="33"/>
  <c r="B11" i="31"/>
  <c r="B36" i="31"/>
  <c r="B31" i="32"/>
  <c r="B26" i="33"/>
  <c r="B50" i="33"/>
  <c r="B20" i="34"/>
  <c r="B44" i="34"/>
  <c r="B15" i="35"/>
  <c r="B39" i="35"/>
  <c r="B9" i="36"/>
  <c r="B34" i="36"/>
  <c r="B7" i="37"/>
  <c r="B12" i="38"/>
  <c r="B38" i="38"/>
  <c r="B17" i="39"/>
  <c r="B42" i="39"/>
  <c r="B13" i="40"/>
  <c r="B39" i="40"/>
  <c r="B18" i="41"/>
  <c r="B44" i="41"/>
  <c r="B15" i="42"/>
  <c r="B48" i="42"/>
  <c r="B20" i="43"/>
  <c r="B53" i="43"/>
  <c r="B24" i="44"/>
  <c r="B50" i="44"/>
  <c r="B51" i="37"/>
  <c r="B39" i="37"/>
  <c r="B27" i="37"/>
  <c r="B15" i="37"/>
  <c r="B56" i="36"/>
  <c r="B44" i="36"/>
  <c r="B32" i="36"/>
  <c r="B20" i="36"/>
  <c r="B8" i="36"/>
  <c r="B49" i="35"/>
  <c r="B37" i="35"/>
  <c r="B25" i="35"/>
  <c r="B13" i="35"/>
  <c r="B54" i="34"/>
  <c r="B42" i="34"/>
  <c r="B30" i="34"/>
  <c r="B18" i="34"/>
  <c r="B6" i="34"/>
  <c r="B47" i="33"/>
  <c r="B35" i="33"/>
  <c r="B23" i="33"/>
  <c r="B11" i="33"/>
  <c r="B52" i="32"/>
  <c r="B40" i="32"/>
  <c r="B28" i="32"/>
  <c r="B16" i="32"/>
  <c r="B57" i="31"/>
  <c r="B45" i="31"/>
  <c r="B33" i="31"/>
  <c r="B21" i="31"/>
  <c r="B9" i="31"/>
  <c r="B8" i="31"/>
  <c r="B51" i="36"/>
  <c r="B32" i="35"/>
  <c r="B37" i="34"/>
  <c r="B30" i="33"/>
  <c r="B35" i="32"/>
  <c r="B28" i="31"/>
  <c r="B9" i="37"/>
  <c r="B50" i="37"/>
  <c r="B38" i="37"/>
  <c r="B26" i="37"/>
  <c r="B14" i="37"/>
  <c r="B55" i="36"/>
  <c r="B43" i="36"/>
  <c r="B31" i="36"/>
  <c r="B19" i="36"/>
  <c r="B7" i="36"/>
  <c r="B48" i="35"/>
  <c r="B36" i="35"/>
  <c r="B24" i="35"/>
  <c r="B12" i="35"/>
  <c r="B53" i="34"/>
  <c r="B41" i="34"/>
  <c r="B29" i="34"/>
  <c r="B17" i="34"/>
  <c r="B46" i="33"/>
  <c r="B34" i="33"/>
  <c r="B22" i="33"/>
  <c r="B10" i="33"/>
  <c r="B51" i="32"/>
  <c r="B39" i="32"/>
  <c r="B27" i="32"/>
  <c r="B15" i="32"/>
  <c r="B56" i="31"/>
  <c r="B44" i="31"/>
  <c r="B32" i="31"/>
  <c r="B20" i="31"/>
  <c r="B10" i="37"/>
  <c r="B15" i="36"/>
  <c r="B20" i="35"/>
  <c r="B25" i="34"/>
  <c r="B18" i="33"/>
  <c r="B52" i="31"/>
  <c r="B21" i="37"/>
  <c r="B49" i="37"/>
  <c r="B37" i="37"/>
  <c r="B25" i="37"/>
  <c r="B13" i="37"/>
  <c r="B54" i="36"/>
  <c r="B42" i="36"/>
  <c r="B30" i="36"/>
  <c r="B18" i="36"/>
  <c r="B6" i="36"/>
  <c r="B47" i="35"/>
  <c r="B35" i="35"/>
  <c r="B23" i="35"/>
  <c r="B11" i="35"/>
  <c r="B52" i="34"/>
  <c r="B40" i="34"/>
  <c r="B28" i="34"/>
  <c r="B16" i="34"/>
  <c r="B57" i="33"/>
  <c r="B45" i="33"/>
  <c r="B33" i="33"/>
  <c r="B21" i="33"/>
  <c r="B9" i="33"/>
  <c r="B50" i="32"/>
  <c r="B38" i="32"/>
  <c r="B26" i="32"/>
  <c r="B14" i="32"/>
  <c r="B55" i="31"/>
  <c r="B43" i="31"/>
  <c r="B31" i="31"/>
  <c r="B19" i="31"/>
  <c r="B7" i="31"/>
  <c r="B46" i="37"/>
  <c r="B22" i="37"/>
  <c r="B27" i="36"/>
  <c r="B44" i="35"/>
  <c r="B49" i="34"/>
  <c r="B42" i="33"/>
  <c r="B47" i="32"/>
  <c r="B40" i="31"/>
  <c r="B33" i="37"/>
  <c r="B26" i="36"/>
  <c r="B48" i="37"/>
  <c r="B36" i="37"/>
  <c r="B24" i="37"/>
  <c r="B12" i="37"/>
  <c r="B53" i="36"/>
  <c r="B41" i="36"/>
  <c r="B29" i="36"/>
  <c r="B17" i="36"/>
  <c r="B46" i="35"/>
  <c r="B34" i="35"/>
  <c r="B22" i="35"/>
  <c r="B10" i="35"/>
  <c r="B51" i="34"/>
  <c r="B39" i="34"/>
  <c r="B27" i="34"/>
  <c r="B15" i="34"/>
  <c r="B56" i="33"/>
  <c r="B44" i="33"/>
  <c r="B32" i="33"/>
  <c r="B20" i="33"/>
  <c r="B8" i="33"/>
  <c r="B49" i="32"/>
  <c r="B37" i="32"/>
  <c r="B25" i="32"/>
  <c r="B13" i="32"/>
  <c r="B54" i="31"/>
  <c r="B42" i="31"/>
  <c r="B30" i="31"/>
  <c r="B18" i="31"/>
  <c r="B6" i="31"/>
  <c r="B34" i="37"/>
  <c r="B39" i="36"/>
  <c r="B56" i="35"/>
  <c r="B8" i="35"/>
  <c r="B13" i="34"/>
  <c r="B6" i="33"/>
  <c r="B23" i="32"/>
  <c r="B16" i="31"/>
  <c r="B57" i="37"/>
  <c r="B50" i="36"/>
  <c r="B47" i="37"/>
  <c r="B35" i="37"/>
  <c r="B23" i="37"/>
  <c r="B11" i="37"/>
  <c r="B52" i="36"/>
  <c r="B40" i="36"/>
  <c r="B28" i="36"/>
  <c r="B16" i="36"/>
  <c r="B57" i="35"/>
  <c r="B45" i="35"/>
  <c r="B33" i="35"/>
  <c r="B21" i="35"/>
  <c r="B9" i="35"/>
  <c r="B50" i="34"/>
  <c r="B38" i="34"/>
  <c r="B26" i="34"/>
  <c r="B14" i="34"/>
  <c r="B55" i="33"/>
  <c r="B43" i="33"/>
  <c r="B31" i="33"/>
  <c r="B19" i="33"/>
  <c r="B7" i="33"/>
  <c r="B48" i="32"/>
  <c r="B36" i="32"/>
  <c r="B24" i="32"/>
  <c r="B12" i="32"/>
  <c r="B53" i="31"/>
  <c r="B41" i="31"/>
  <c r="B29" i="31"/>
  <c r="B17" i="31"/>
  <c r="B54" i="33"/>
  <c r="B11" i="32"/>
  <c r="B45" i="37"/>
  <c r="B38" i="36"/>
  <c r="B18" i="32"/>
  <c r="B7" i="34"/>
  <c r="B26" i="35"/>
  <c r="B19" i="37"/>
  <c r="B52" i="37"/>
  <c r="B48" i="31"/>
  <c r="B56" i="34"/>
  <c r="B35" i="42"/>
  <c r="B37" i="44"/>
  <c r="B25" i="31"/>
  <c r="B6" i="41"/>
  <c r="B50" i="31"/>
  <c r="B40" i="33"/>
  <c r="B53" i="35"/>
  <c r="B6" i="39"/>
  <c r="B11" i="42"/>
  <c r="B27" i="31"/>
  <c r="B22" i="32"/>
  <c r="B10" i="31"/>
  <c r="B12" i="31"/>
  <c r="B7" i="32"/>
  <c r="B55" i="32"/>
  <c r="B13" i="31"/>
  <c r="B37" i="31"/>
  <c r="B8" i="32"/>
  <c r="B32" i="32"/>
  <c r="B56" i="32"/>
  <c r="B27" i="33"/>
  <c r="B51" i="33"/>
  <c r="B21" i="34"/>
  <c r="B45" i="34"/>
  <c r="B16" i="35"/>
  <c r="B40" i="35"/>
  <c r="B10" i="36"/>
  <c r="B35" i="36"/>
  <c r="B8" i="37"/>
  <c r="B41" i="37"/>
  <c r="B13" i="38"/>
  <c r="B39" i="38"/>
  <c r="B18" i="39"/>
  <c r="B43" i="39"/>
  <c r="B14" i="40"/>
  <c r="B47" i="40"/>
  <c r="B19" i="41"/>
  <c r="B45" i="41"/>
  <c r="B23" i="42"/>
  <c r="B49" i="42"/>
  <c r="B21" i="43"/>
  <c r="B54" i="43"/>
  <c r="B25" i="44"/>
  <c r="B51" i="44"/>
  <c r="A63" i="25"/>
  <c r="I6" i="25"/>
  <c r="H6" i="25"/>
  <c r="G6" i="25"/>
  <c r="F6" i="25"/>
  <c r="E6" i="25"/>
  <c r="D6" i="25"/>
  <c r="C6" i="25"/>
  <c r="B58" i="23"/>
  <c r="B57" i="23"/>
  <c r="B56" i="23"/>
  <c r="B55" i="23"/>
  <c r="B54" i="23"/>
  <c r="B53" i="23"/>
  <c r="B52" i="23"/>
  <c r="B51" i="23"/>
  <c r="B50" i="23"/>
  <c r="B49" i="23"/>
  <c r="B48" i="23"/>
  <c r="B47" i="23"/>
  <c r="B46" i="23"/>
  <c r="B45" i="23"/>
  <c r="B44" i="23"/>
  <c r="B43" i="23"/>
  <c r="B42" i="23"/>
  <c r="B41" i="23"/>
  <c r="B40" i="23"/>
  <c r="B39" i="23"/>
  <c r="B38" i="23"/>
  <c r="B37" i="23"/>
  <c r="B36" i="23"/>
  <c r="B35" i="23"/>
  <c r="B34" i="23"/>
  <c r="B33" i="23"/>
  <c r="B32" i="23"/>
  <c r="B31" i="23"/>
  <c r="B30" i="23"/>
  <c r="B29" i="23"/>
  <c r="B28" i="23"/>
  <c r="B27" i="23"/>
  <c r="B26" i="23"/>
  <c r="B25" i="23"/>
  <c r="B24" i="23"/>
  <c r="B23" i="23"/>
  <c r="B22" i="23"/>
  <c r="B21" i="23"/>
  <c r="B20" i="23"/>
  <c r="B19" i="23"/>
  <c r="B18" i="23"/>
  <c r="B17" i="23"/>
  <c r="B16" i="23"/>
  <c r="B15" i="23"/>
  <c r="B14" i="23"/>
  <c r="B13" i="23"/>
  <c r="B12" i="23"/>
  <c r="B11" i="23"/>
  <c r="B10" i="23"/>
  <c r="B9" i="23"/>
  <c r="B8" i="23"/>
  <c r="B7" i="23"/>
  <c r="B6" i="23"/>
  <c r="B57" i="24"/>
  <c r="B56" i="24"/>
  <c r="B55" i="24"/>
  <c r="B54" i="24"/>
  <c r="B53" i="24"/>
  <c r="B52" i="24"/>
  <c r="B51" i="24"/>
  <c r="B50" i="24"/>
  <c r="B49" i="24"/>
  <c r="B48" i="24"/>
  <c r="B47" i="24"/>
  <c r="B46" i="24"/>
  <c r="B45" i="24"/>
  <c r="B44" i="24"/>
  <c r="B43" i="24"/>
  <c r="B42" i="24"/>
  <c r="B41" i="24"/>
  <c r="B40" i="24"/>
  <c r="B39" i="24"/>
  <c r="B38" i="24"/>
  <c r="B37" i="24"/>
  <c r="B36" i="24"/>
  <c r="B35" i="24"/>
  <c r="B34" i="24"/>
  <c r="B33" i="24"/>
  <c r="B32" i="24"/>
  <c r="B31" i="24"/>
  <c r="B30" i="24"/>
  <c r="B29" i="24"/>
  <c r="B28" i="24"/>
  <c r="B27" i="24"/>
  <c r="B26" i="24"/>
  <c r="B25" i="24"/>
  <c r="B24" i="24"/>
  <c r="B23" i="24"/>
  <c r="B22" i="24"/>
  <c r="B21" i="24"/>
  <c r="B20" i="24"/>
  <c r="B19" i="24"/>
  <c r="B18" i="24"/>
  <c r="B17" i="24"/>
  <c r="B16" i="24"/>
  <c r="B15" i="24"/>
  <c r="B14" i="24"/>
  <c r="B13" i="24"/>
  <c r="B12" i="24"/>
  <c r="B11" i="24"/>
  <c r="B10" i="24"/>
  <c r="B9" i="24"/>
  <c r="B8" i="24"/>
  <c r="B7" i="24"/>
  <c r="B6" i="24"/>
  <c r="C6" i="24" l="1"/>
  <c r="C6" i="35"/>
  <c r="C6" i="33"/>
  <c r="C6" i="36"/>
  <c r="C6" i="31"/>
  <c r="C6" i="34"/>
  <c r="C6" i="32"/>
  <c r="C6" i="37"/>
  <c r="D6" i="35"/>
  <c r="D6" i="33"/>
  <c r="D6" i="31"/>
  <c r="D6" i="36"/>
  <c r="D6" i="34"/>
  <c r="D6" i="32"/>
  <c r="D6" i="37"/>
  <c r="H6" i="31"/>
  <c r="H6" i="36"/>
  <c r="E6" i="33"/>
  <c r="E6" i="34"/>
  <c r="H6" i="34"/>
  <c r="E6" i="31"/>
  <c r="E6" i="36"/>
  <c r="H6" i="32"/>
  <c r="H6" i="37"/>
  <c r="H6" i="35"/>
  <c r="E6" i="32"/>
  <c r="E6" i="37"/>
  <c r="H6" i="33"/>
  <c r="E6" i="35"/>
  <c r="F6" i="33"/>
  <c r="F6" i="31"/>
  <c r="F6" i="36"/>
  <c r="F6" i="34"/>
  <c r="F6" i="37"/>
  <c r="F6" i="35"/>
  <c r="F6" i="32"/>
  <c r="G6" i="37"/>
  <c r="G6" i="31"/>
  <c r="G6" i="36"/>
  <c r="G6" i="34"/>
  <c r="G6" i="32"/>
  <c r="G6" i="35"/>
  <c r="G6" i="33"/>
  <c r="I6" i="36"/>
  <c r="I6" i="34"/>
  <c r="I6" i="35"/>
  <c r="I6" i="32"/>
  <c r="I6" i="37"/>
  <c r="I6" i="33"/>
  <c r="I6" i="31"/>
  <c r="A62" i="24"/>
  <c r="A62" i="32"/>
  <c r="A62" i="31"/>
  <c r="A62" i="37"/>
  <c r="A62" i="36"/>
  <c r="A62" i="35"/>
  <c r="A62" i="34"/>
  <c r="A62" i="33"/>
  <c r="C6" i="23"/>
  <c r="D6" i="24"/>
  <c r="F6" i="24"/>
  <c r="H6" i="24"/>
  <c r="E6" i="24"/>
  <c r="G6" i="24"/>
  <c r="I6" i="24"/>
  <c r="I6" i="39" l="1"/>
  <c r="I6" i="44"/>
  <c r="I6" i="42"/>
  <c r="I6" i="40"/>
  <c r="I6" i="38"/>
  <c r="I6" i="43"/>
  <c r="I6" i="41"/>
  <c r="G6" i="41"/>
  <c r="G6" i="39"/>
  <c r="G6" i="44"/>
  <c r="G6" i="42"/>
  <c r="G6" i="40"/>
  <c r="G6" i="38"/>
  <c r="G6" i="43"/>
  <c r="D6" i="38"/>
  <c r="D6" i="43"/>
  <c r="D6" i="41"/>
  <c r="D6" i="39"/>
  <c r="D6" i="44"/>
  <c r="D6" i="42"/>
  <c r="D6" i="40"/>
  <c r="A63" i="43"/>
  <c r="A63" i="42"/>
  <c r="A63" i="41"/>
  <c r="A63" i="40"/>
  <c r="A63" i="39"/>
  <c r="A63" i="38"/>
  <c r="A63" i="44"/>
  <c r="A63" i="23"/>
  <c r="E6" i="43"/>
  <c r="H6" i="39"/>
  <c r="H6" i="44"/>
  <c r="E6" i="41"/>
  <c r="H6" i="42"/>
  <c r="E6" i="39"/>
  <c r="H6" i="40"/>
  <c r="E6" i="44"/>
  <c r="E6" i="42"/>
  <c r="H6" i="38"/>
  <c r="H6" i="43"/>
  <c r="E6" i="40"/>
  <c r="H6" i="41"/>
  <c r="E6" i="38"/>
  <c r="F6" i="41"/>
  <c r="F6" i="39"/>
  <c r="F6" i="44"/>
  <c r="F6" i="42"/>
  <c r="F6" i="40"/>
  <c r="F6" i="38"/>
  <c r="F6" i="43"/>
  <c r="C6" i="38"/>
  <c r="C6" i="43"/>
  <c r="C6" i="41"/>
  <c r="C6" i="39"/>
  <c r="C6" i="44"/>
  <c r="C6" i="42"/>
  <c r="C6" i="40"/>
  <c r="D6" i="23"/>
  <c r="G6" i="23"/>
  <c r="F6" i="23"/>
  <c r="H6" i="23"/>
  <c r="E6" i="23"/>
  <c r="I6" i="23"/>
</calcChain>
</file>

<file path=xl/sharedStrings.xml><?xml version="1.0" encoding="utf-8"?>
<sst xmlns="http://schemas.openxmlformats.org/spreadsheetml/2006/main" count="2633" uniqueCount="509">
  <si>
    <t>総 額 （原 値）</t>
  </si>
  <si>
    <t>（単位:百万円,％）</t>
  </si>
  <si>
    <t>（注）</t>
  </si>
  <si>
    <t>총액</t>
  </si>
  <si>
    <t>총액</t>
    <phoneticPr fontId="1" type="noConversion"/>
  </si>
  <si>
    <t>지역, 국가별 수출입</t>
    <phoneticPr fontId="1" type="noConversion"/>
  </si>
  <si>
    <t>주요 상품별 수출, 세계</t>
    <phoneticPr fontId="1" type="noConversion"/>
  </si>
  <si>
    <t>주요 상품별 수입, 세계</t>
    <phoneticPr fontId="1" type="noConversion"/>
  </si>
  <si>
    <t>주요 지역, 국가별 및 상품별 수출, 미국</t>
    <phoneticPr fontId="1" type="noConversion"/>
  </si>
  <si>
    <t>주요 지역, 국가별 및 상품별 수출, 유럽연합</t>
    <phoneticPr fontId="1" type="noConversion"/>
  </si>
  <si>
    <t>주요 지역, 국가별 및 상품별 수출, 아시아</t>
    <phoneticPr fontId="1" type="noConversion"/>
  </si>
  <si>
    <t>주요 지역, 국가별 및 상품별 수출, 중국</t>
    <phoneticPr fontId="1" type="noConversion"/>
  </si>
  <si>
    <t>주요 지역, 국가별 및 상품별 수출, 대한민국</t>
    <phoneticPr fontId="1" type="noConversion"/>
  </si>
  <si>
    <t>주요 지역, 국가별 및 상품별 수출, 아세안</t>
    <phoneticPr fontId="1" type="noConversion"/>
  </si>
  <si>
    <t>주요 지역, 국가별 및 상품별 수출, 중동</t>
    <phoneticPr fontId="1" type="noConversion"/>
  </si>
  <si>
    <t>주요 지역, 국가별 및 상품별 수출, 러시아</t>
    <phoneticPr fontId="1" type="noConversion"/>
  </si>
  <si>
    <t>주요 지역, 국가별 및 상품별 수입, 미국</t>
    <phoneticPr fontId="1" type="noConversion"/>
  </si>
  <si>
    <t>주요 지역, 국가별 및 상품별 수입, 유럽연합</t>
    <phoneticPr fontId="1" type="noConversion"/>
  </si>
  <si>
    <t>주요 지역, 국가별 및 상품별 수입, 아시아</t>
    <phoneticPr fontId="1" type="noConversion"/>
  </si>
  <si>
    <t>주요 지역, 국가별 및 상품별 수입, 중국</t>
    <phoneticPr fontId="1" type="noConversion"/>
  </si>
  <si>
    <t>주요 지역, 국가별 및 상품별 수입, 대한민국</t>
    <phoneticPr fontId="1" type="noConversion"/>
  </si>
  <si>
    <t>주요 지역, 국가별 및 상품별 수입, 아세안</t>
    <phoneticPr fontId="1" type="noConversion"/>
  </si>
  <si>
    <t>주요 지역, 국가별 및 상품별 수입, 중동</t>
    <phoneticPr fontId="1" type="noConversion"/>
  </si>
  <si>
    <t>주요 지역, 국가별 및 상품별 수입, 러시아</t>
    <phoneticPr fontId="1" type="noConversion"/>
  </si>
  <si>
    <t>무역지수</t>
    <phoneticPr fontId="1" type="noConversion"/>
  </si>
  <si>
    <t>무역지수, 미국</t>
    <phoneticPr fontId="1" type="noConversion"/>
  </si>
  <si>
    <t>무역지수, 유럽연합</t>
    <phoneticPr fontId="1" type="noConversion"/>
  </si>
  <si>
    <t>무역지수, 아시아</t>
    <phoneticPr fontId="1" type="noConversion"/>
  </si>
  <si>
    <t>무역지수, 중국</t>
    <phoneticPr fontId="1" type="noConversion"/>
  </si>
  <si>
    <t>輸出価額</t>
  </si>
  <si>
    <t>伸率</t>
  </si>
  <si>
    <t>輸入価額</t>
  </si>
  <si>
    <t>差引価額</t>
  </si>
  <si>
    <t>総額</t>
  </si>
  <si>
    <t>アジア</t>
  </si>
  <si>
    <t>　中華人民共和国</t>
  </si>
  <si>
    <t>　香港</t>
  </si>
  <si>
    <t>　台湾</t>
  </si>
  <si>
    <t>　大韓民国</t>
  </si>
  <si>
    <t>　シンガポール</t>
  </si>
  <si>
    <t>　タイ</t>
  </si>
  <si>
    <t>　マレーシア</t>
  </si>
  <si>
    <t>　インドネシア</t>
  </si>
  <si>
    <t>　フィリピン</t>
  </si>
  <si>
    <t>　ベトナム</t>
  </si>
  <si>
    <t>　インド</t>
  </si>
  <si>
    <t>(ＡＳＥＡＮ)</t>
  </si>
  <si>
    <t>大洋州</t>
  </si>
  <si>
    <t>　オーストラリア</t>
  </si>
  <si>
    <t>　ニュージーランド</t>
  </si>
  <si>
    <t>北米</t>
  </si>
  <si>
    <t>　アメリカ合衆国</t>
  </si>
  <si>
    <t>　カナダ</t>
  </si>
  <si>
    <t>中南米</t>
  </si>
  <si>
    <t>　ブラジル</t>
  </si>
  <si>
    <t>　メキシコ</t>
  </si>
  <si>
    <t>　チリ</t>
  </si>
  <si>
    <t>西欧</t>
  </si>
  <si>
    <t>　ドイツ</t>
  </si>
  <si>
    <t>　英国</t>
  </si>
  <si>
    <t>　フランス</t>
  </si>
  <si>
    <t>　オランダ</t>
  </si>
  <si>
    <t>　イタリア</t>
  </si>
  <si>
    <t>　ベルギー</t>
  </si>
  <si>
    <t>　スイス</t>
  </si>
  <si>
    <t>　スウェーデン</t>
  </si>
  <si>
    <t>　アイルランド</t>
  </si>
  <si>
    <t>　スペイン</t>
  </si>
  <si>
    <t>中東欧・ロシア等</t>
  </si>
  <si>
    <t>　ロシア</t>
  </si>
  <si>
    <t>(ＥＵ)</t>
  </si>
  <si>
    <t>中東</t>
  </si>
  <si>
    <t>　アラブ首長国連邦</t>
  </si>
  <si>
    <t>　サウジアラビア</t>
  </si>
  <si>
    <t>　クウェート</t>
  </si>
  <si>
    <t>　カタール</t>
  </si>
  <si>
    <t>　オマーン</t>
  </si>
  <si>
    <t>　イラン</t>
  </si>
  <si>
    <t>アフリカ</t>
  </si>
  <si>
    <t>　南アフリカ共和国</t>
  </si>
  <si>
    <t>主要商品別輸出(世界)</t>
  </si>
  <si>
    <t>品名</t>
  </si>
  <si>
    <t>単位</t>
  </si>
  <si>
    <t>数量</t>
  </si>
  <si>
    <t>価額</t>
  </si>
  <si>
    <t>構成比</t>
  </si>
  <si>
    <t>増減寄与度</t>
  </si>
  <si>
    <t>1 食料品</t>
  </si>
  <si>
    <t>2 原料品</t>
  </si>
  <si>
    <t>3 鉱物性燃料</t>
  </si>
  <si>
    <t>4 化学製品</t>
  </si>
  <si>
    <t>　有機化合物</t>
  </si>
  <si>
    <t>　医薬品</t>
  </si>
  <si>
    <t>　プラスチック</t>
  </si>
  <si>
    <t>5 原料別製品</t>
  </si>
  <si>
    <t>　鉄鋼</t>
  </si>
  <si>
    <t>　非鉄金属</t>
  </si>
  <si>
    <t>　金属製品</t>
  </si>
  <si>
    <t>　織物用糸・繊維製品</t>
  </si>
  <si>
    <t>　非金属鉱物製品</t>
  </si>
  <si>
    <t>　ゴム製品</t>
  </si>
  <si>
    <t>　紙類・紙製品</t>
  </si>
  <si>
    <t>6 一般機械</t>
  </si>
  <si>
    <t>　原動機</t>
  </si>
  <si>
    <t>　電算機類（含周辺機器）</t>
  </si>
  <si>
    <t>　電算機類の部分品</t>
  </si>
  <si>
    <t>　半導体等製造装置</t>
  </si>
  <si>
    <t>　金属加工機械</t>
  </si>
  <si>
    <t>　ポンプ・遠心分離機</t>
  </si>
  <si>
    <t>　建設用・鉱山用機械</t>
  </si>
  <si>
    <t>　荷役機械</t>
  </si>
  <si>
    <t>　加熱用・冷却用機器</t>
  </si>
  <si>
    <t>　繊維機械</t>
  </si>
  <si>
    <t>　ベアリング</t>
  </si>
  <si>
    <t>7 電気機器</t>
  </si>
  <si>
    <t>　半導体等電子部品</t>
  </si>
  <si>
    <t>　（ＩＣ）</t>
  </si>
  <si>
    <t>　音響・映像機器</t>
  </si>
  <si>
    <t>　（映像記録・再生機器）</t>
  </si>
  <si>
    <t>　（テレビ受像機）</t>
  </si>
  <si>
    <t>　音響・映像機器の部分品</t>
  </si>
  <si>
    <t>　重電機器</t>
  </si>
  <si>
    <t>　通信機</t>
  </si>
  <si>
    <t>　電気計測機器</t>
  </si>
  <si>
    <t>　電気回路等の機器</t>
  </si>
  <si>
    <t>　電池</t>
  </si>
  <si>
    <t>8 輸送用機器</t>
  </si>
  <si>
    <t>　自動車</t>
  </si>
  <si>
    <t>　（乗用車）</t>
  </si>
  <si>
    <t>　（バス・トラック）</t>
  </si>
  <si>
    <t>　自動車の部分品</t>
  </si>
  <si>
    <t>　二輪自動車</t>
  </si>
  <si>
    <t>　航空機類</t>
  </si>
  <si>
    <t>　船舶</t>
  </si>
  <si>
    <t>9 その他</t>
  </si>
  <si>
    <t>　科学光学機器</t>
  </si>
  <si>
    <t>　写真用・映画用材料</t>
  </si>
  <si>
    <t>主要商品別輸入(世界)</t>
  </si>
  <si>
    <t>　魚介類</t>
  </si>
  <si>
    <t>　肉類</t>
  </si>
  <si>
    <t>　穀物類</t>
  </si>
  <si>
    <t>　野菜</t>
  </si>
  <si>
    <t>　果実</t>
  </si>
  <si>
    <t>　木材</t>
  </si>
  <si>
    <t>　非鉄金属鉱</t>
  </si>
  <si>
    <t>　鉄鉱石</t>
  </si>
  <si>
    <t>　大豆</t>
  </si>
  <si>
    <t>　原油及び粗油</t>
  </si>
  <si>
    <t>　石油製品</t>
  </si>
  <si>
    <t>　（揮発油）</t>
  </si>
  <si>
    <t>　液化天然ガス</t>
  </si>
  <si>
    <t>　液化石油ガス</t>
  </si>
  <si>
    <t>　石炭</t>
  </si>
  <si>
    <t>　（一般炭）</t>
  </si>
  <si>
    <t>　木製品等（除家具）</t>
  </si>
  <si>
    <t>　絶縁電線・絶縁ケーブル</t>
  </si>
  <si>
    <t>　音響映像機器（含部品）</t>
  </si>
  <si>
    <t>　（電話機）</t>
  </si>
  <si>
    <t>　衣類・同付属品</t>
  </si>
  <si>
    <t>　家具</t>
  </si>
  <si>
    <t>　バッグ類</t>
  </si>
  <si>
    <t>主要地域（国）別商品別輸出(アメリカ合衆国)</t>
  </si>
  <si>
    <t>主要地域（国）別商品別輸出(ＥＵ)</t>
  </si>
  <si>
    <t>主要地域（国）別商品別輸出(アジア)</t>
  </si>
  <si>
    <t>主要地域（国）別商品別輸出(中華人民共和国)</t>
  </si>
  <si>
    <t>主要地域（国）別商品別輸出(大韓民国)</t>
  </si>
  <si>
    <t>主要地域（国）別商品別輸出(ＡＳＥＡＮ)</t>
  </si>
  <si>
    <t>主要地域（国）別商品別輸出(中東)</t>
  </si>
  <si>
    <t>主要地域（国）別商品別輸出(ロシア)</t>
  </si>
  <si>
    <t>主要地域（国）別商品別輸入(アメリカ合衆国)</t>
  </si>
  <si>
    <t>主要地域（国）別商品別輸入(ＥＵ)</t>
  </si>
  <si>
    <t>主要地域（国）別商品別輸入(アジア)</t>
  </si>
  <si>
    <t>主要地域（国）別商品別輸入(中華人民共和国)</t>
  </si>
  <si>
    <t>主要地域（国）別商品別輸入(大韓民国)</t>
  </si>
  <si>
    <t>主要地域（国）別商品別輸入(ＡＳＥＡＮ)</t>
  </si>
  <si>
    <t>主要地域（国）別商品別輸入(中東)</t>
  </si>
  <si>
    <t>主要地域（国）別商品別輸入(ロシア)</t>
  </si>
  <si>
    <t>貿易指数</t>
  </si>
  <si>
    <t>原値</t>
  </si>
  <si>
    <t>輸出金額</t>
  </si>
  <si>
    <t>輸出数量</t>
  </si>
  <si>
    <t>輸出価格</t>
  </si>
  <si>
    <t>輸入金額</t>
  </si>
  <si>
    <t>輸入数量</t>
  </si>
  <si>
    <t>輸入価格</t>
  </si>
  <si>
    <t>貿易指数　（対世界）</t>
  </si>
  <si>
    <t>貿易指数　（ＥＵ）</t>
  </si>
  <si>
    <t>貿易指数　（アジア）</t>
  </si>
  <si>
    <t>貿易指数　（中華人民共和国）</t>
  </si>
  <si>
    <t>총액, 원치</t>
    <phoneticPr fontId="1" type="noConversion"/>
  </si>
  <si>
    <t>輸 出
수출</t>
    <phoneticPr fontId="1" type="noConversion"/>
  </si>
  <si>
    <t>輸 入
수입</t>
    <phoneticPr fontId="1" type="noConversion"/>
  </si>
  <si>
    <t>差 引
차감</t>
    <phoneticPr fontId="1" type="noConversion"/>
  </si>
  <si>
    <t>무역지수, 세계</t>
    <phoneticPr fontId="1" type="noConversion"/>
  </si>
  <si>
    <r>
      <t>（</t>
    </r>
    <r>
      <rPr>
        <sz val="12"/>
        <color rgb="FF000000"/>
        <rFont val="새굴림"/>
        <family val="1"/>
        <charset val="129"/>
      </rPr>
      <t>単</t>
    </r>
    <r>
      <rPr>
        <sz val="12"/>
        <color rgb="FF000000"/>
        <rFont val="Noto Sans KR"/>
        <family val="3"/>
        <charset val="129"/>
      </rPr>
      <t>位：百万円、％）</t>
    </r>
    <phoneticPr fontId="1" type="noConversion"/>
  </si>
  <si>
    <t>단위: 백만엔, %</t>
    <phoneticPr fontId="1" type="noConversion"/>
  </si>
  <si>
    <t>원치</t>
    <phoneticPr fontId="1" type="noConversion"/>
  </si>
  <si>
    <t>수출가격</t>
  </si>
  <si>
    <t>수출가격</t>
    <phoneticPr fontId="1" type="noConversion"/>
  </si>
  <si>
    <t>변화율</t>
    <phoneticPr fontId="1" type="noConversion"/>
  </si>
  <si>
    <t>수입가격</t>
  </si>
  <si>
    <t>수입가격</t>
    <phoneticPr fontId="1" type="noConversion"/>
  </si>
  <si>
    <t>수출가액</t>
    <phoneticPr fontId="1" type="noConversion"/>
  </si>
  <si>
    <t>수입가액</t>
    <phoneticPr fontId="1" type="noConversion"/>
  </si>
  <si>
    <t>차감가액</t>
    <phoneticPr fontId="1" type="noConversion"/>
  </si>
  <si>
    <t>아시아</t>
    <phoneticPr fontId="1" type="noConversion"/>
  </si>
  <si>
    <t>중국</t>
    <phoneticPr fontId="1" type="noConversion"/>
  </si>
  <si>
    <t>홍콩</t>
    <phoneticPr fontId="1" type="noConversion"/>
  </si>
  <si>
    <t>대만</t>
    <phoneticPr fontId="1" type="noConversion"/>
  </si>
  <si>
    <t>대한민국</t>
    <phoneticPr fontId="1" type="noConversion"/>
  </si>
  <si>
    <t>싱가포르</t>
    <phoneticPr fontId="1" type="noConversion"/>
  </si>
  <si>
    <t>태국</t>
    <phoneticPr fontId="1" type="noConversion"/>
  </si>
  <si>
    <t>말레이시아</t>
    <phoneticPr fontId="1" type="noConversion"/>
  </si>
  <si>
    <t>인도네시아</t>
    <phoneticPr fontId="1" type="noConversion"/>
  </si>
  <si>
    <t>필리핀</t>
    <phoneticPr fontId="1" type="noConversion"/>
  </si>
  <si>
    <t>베트남</t>
    <phoneticPr fontId="1" type="noConversion"/>
  </si>
  <si>
    <t>인도</t>
    <phoneticPr fontId="1" type="noConversion"/>
  </si>
  <si>
    <t>아세안</t>
    <phoneticPr fontId="1" type="noConversion"/>
  </si>
  <si>
    <t>오세아니아</t>
    <phoneticPr fontId="1" type="noConversion"/>
  </si>
  <si>
    <t>호주</t>
    <phoneticPr fontId="1" type="noConversion"/>
  </si>
  <si>
    <t>뉴질랜드</t>
    <phoneticPr fontId="1" type="noConversion"/>
  </si>
  <si>
    <t>북미</t>
    <phoneticPr fontId="1" type="noConversion"/>
  </si>
  <si>
    <t>미국</t>
    <phoneticPr fontId="1" type="noConversion"/>
  </si>
  <si>
    <t>캐나다</t>
    <phoneticPr fontId="1" type="noConversion"/>
  </si>
  <si>
    <t>중남미</t>
    <phoneticPr fontId="1" type="noConversion"/>
  </si>
  <si>
    <t>브라질</t>
    <phoneticPr fontId="1" type="noConversion"/>
  </si>
  <si>
    <t>멕시코</t>
    <phoneticPr fontId="1" type="noConversion"/>
  </si>
  <si>
    <t>칠레</t>
    <phoneticPr fontId="1" type="noConversion"/>
  </si>
  <si>
    <t>독일</t>
    <phoneticPr fontId="1" type="noConversion"/>
  </si>
  <si>
    <t>영국</t>
    <phoneticPr fontId="1" type="noConversion"/>
  </si>
  <si>
    <t>프랑스</t>
    <phoneticPr fontId="1" type="noConversion"/>
  </si>
  <si>
    <t>네덜란드</t>
    <phoneticPr fontId="1" type="noConversion"/>
  </si>
  <si>
    <t>이탈리아</t>
    <phoneticPr fontId="1" type="noConversion"/>
  </si>
  <si>
    <t>벨기에</t>
    <phoneticPr fontId="1" type="noConversion"/>
  </si>
  <si>
    <t>스위스</t>
    <phoneticPr fontId="1" type="noConversion"/>
  </si>
  <si>
    <t>스웨덴</t>
    <phoneticPr fontId="1" type="noConversion"/>
  </si>
  <si>
    <t>아일랜드</t>
    <phoneticPr fontId="1" type="noConversion"/>
  </si>
  <si>
    <t>스페인</t>
    <phoneticPr fontId="1" type="noConversion"/>
  </si>
  <si>
    <t>러시아</t>
    <phoneticPr fontId="1" type="noConversion"/>
  </si>
  <si>
    <t>유럽연합</t>
    <phoneticPr fontId="1" type="noConversion"/>
  </si>
  <si>
    <t>중동</t>
    <phoneticPr fontId="1" type="noConversion"/>
  </si>
  <si>
    <t>서유럽</t>
    <phoneticPr fontId="1" type="noConversion"/>
  </si>
  <si>
    <t>중동 유럽 및 러시아 등</t>
    <phoneticPr fontId="1" type="noConversion"/>
  </si>
  <si>
    <t>아랍에미레이트연합</t>
    <phoneticPr fontId="1" type="noConversion"/>
  </si>
  <si>
    <t>사우디아라비아</t>
    <phoneticPr fontId="1" type="noConversion"/>
  </si>
  <si>
    <t>쿠웨이트</t>
    <phoneticPr fontId="1" type="noConversion"/>
  </si>
  <si>
    <t>카타르</t>
    <phoneticPr fontId="1" type="noConversion"/>
  </si>
  <si>
    <t>오만</t>
    <phoneticPr fontId="1" type="noConversion"/>
  </si>
  <si>
    <t>이란</t>
    <phoneticPr fontId="1" type="noConversion"/>
  </si>
  <si>
    <t>아프리카</t>
    <phoneticPr fontId="1" type="noConversion"/>
  </si>
  <si>
    <t>남아프리카공화국</t>
    <phoneticPr fontId="1" type="noConversion"/>
  </si>
  <si>
    <t>품명</t>
    <phoneticPr fontId="1" type="noConversion"/>
  </si>
  <si>
    <t>식료품</t>
  </si>
  <si>
    <t>식료품</t>
    <phoneticPr fontId="1" type="noConversion"/>
  </si>
  <si>
    <t>원료품</t>
  </si>
  <si>
    <t>원료품</t>
    <phoneticPr fontId="1" type="noConversion"/>
  </si>
  <si>
    <t>광물성 원료</t>
  </si>
  <si>
    <t>광물성 원료</t>
    <phoneticPr fontId="1" type="noConversion"/>
  </si>
  <si>
    <t>화학제품</t>
  </si>
  <si>
    <t>화학제품</t>
    <phoneticPr fontId="1" type="noConversion"/>
  </si>
  <si>
    <t>유기화합물</t>
  </si>
  <si>
    <t>유기화합물</t>
    <phoneticPr fontId="1" type="noConversion"/>
  </si>
  <si>
    <t>의약품</t>
  </si>
  <si>
    <t>의약품</t>
    <phoneticPr fontId="1" type="noConversion"/>
  </si>
  <si>
    <t>플라스틱</t>
    <phoneticPr fontId="1" type="noConversion"/>
  </si>
  <si>
    <t>원료별 제품</t>
  </si>
  <si>
    <t>원료별 제품</t>
    <phoneticPr fontId="1" type="noConversion"/>
  </si>
  <si>
    <t>철강</t>
  </si>
  <si>
    <t>철강</t>
    <phoneticPr fontId="1" type="noConversion"/>
  </si>
  <si>
    <t>비철금속</t>
  </si>
  <si>
    <t>비철금속</t>
    <phoneticPr fontId="1" type="noConversion"/>
  </si>
  <si>
    <t>금속제품</t>
  </si>
  <si>
    <t>금속제품</t>
    <phoneticPr fontId="1" type="noConversion"/>
  </si>
  <si>
    <t>직물용 실 및 섬유제품</t>
  </si>
  <si>
    <t>직물용 실 및 섬유제품</t>
    <phoneticPr fontId="1" type="noConversion"/>
  </si>
  <si>
    <t>비금속 철물제품</t>
  </si>
  <si>
    <t>비금속 철물제품</t>
    <phoneticPr fontId="1" type="noConversion"/>
  </si>
  <si>
    <t>고무제품</t>
    <phoneticPr fontId="1" type="noConversion"/>
  </si>
  <si>
    <t>종이류 및 종이제품</t>
    <phoneticPr fontId="1" type="noConversion"/>
  </si>
  <si>
    <t>일반 기계</t>
  </si>
  <si>
    <t>일반 기계</t>
    <phoneticPr fontId="1" type="noConversion"/>
  </si>
  <si>
    <t>원동기</t>
  </si>
  <si>
    <t>원동기</t>
    <phoneticPr fontId="1" type="noConversion"/>
  </si>
  <si>
    <t>전산기류, 주변기기 포함</t>
  </si>
  <si>
    <t>전산기류, 주변기기 포함</t>
    <phoneticPr fontId="1" type="noConversion"/>
  </si>
  <si>
    <t>전산기류의 부분품</t>
  </si>
  <si>
    <t>전산기류의 부분품</t>
    <phoneticPr fontId="1" type="noConversion"/>
  </si>
  <si>
    <t>반도체 등 제조 장치</t>
    <phoneticPr fontId="1" type="noConversion"/>
  </si>
  <si>
    <t>펌프 및 원심분리기</t>
    <phoneticPr fontId="1" type="noConversion"/>
  </si>
  <si>
    <t>건설용 및 광산용 기계</t>
    <phoneticPr fontId="1" type="noConversion"/>
  </si>
  <si>
    <t>하역 기계</t>
    <phoneticPr fontId="1" type="noConversion"/>
  </si>
  <si>
    <t>금속 가공 기계</t>
    <phoneticPr fontId="1" type="noConversion"/>
  </si>
  <si>
    <t>가열용 및 냉각용 기기</t>
    <phoneticPr fontId="1" type="noConversion"/>
  </si>
  <si>
    <t>섬유 기계</t>
    <phoneticPr fontId="1" type="noConversion"/>
  </si>
  <si>
    <t>베어링</t>
    <phoneticPr fontId="1" type="noConversion"/>
  </si>
  <si>
    <t>전기 기기</t>
  </si>
  <si>
    <t>전기 기기</t>
    <phoneticPr fontId="1" type="noConversion"/>
  </si>
  <si>
    <t>반도체 등 전자부품</t>
  </si>
  <si>
    <t>반도체 등 전자부품</t>
    <phoneticPr fontId="1" type="noConversion"/>
  </si>
  <si>
    <t>IC</t>
  </si>
  <si>
    <t>IC</t>
    <phoneticPr fontId="1" type="noConversion"/>
  </si>
  <si>
    <t>음향 및 영상 기기</t>
    <phoneticPr fontId="1" type="noConversion"/>
  </si>
  <si>
    <t>영상 기록 및 재생 기기</t>
    <phoneticPr fontId="1" type="noConversion"/>
  </si>
  <si>
    <t>TV 수상기</t>
    <phoneticPr fontId="1" type="noConversion"/>
  </si>
  <si>
    <t>음향 및 영상 기기의 부분품</t>
    <phoneticPr fontId="1" type="noConversion"/>
  </si>
  <si>
    <t>중전 기기</t>
  </si>
  <si>
    <t>중전 기기</t>
    <phoneticPr fontId="1" type="noConversion"/>
  </si>
  <si>
    <t>통신기</t>
  </si>
  <si>
    <t>통신기</t>
    <phoneticPr fontId="1" type="noConversion"/>
  </si>
  <si>
    <t>전기 계측 기기</t>
  </si>
  <si>
    <t>전기 계측 기기</t>
    <phoneticPr fontId="1" type="noConversion"/>
  </si>
  <si>
    <t>전기회로 등의 기기</t>
    <phoneticPr fontId="1" type="noConversion"/>
  </si>
  <si>
    <t>전지</t>
    <phoneticPr fontId="1" type="noConversion"/>
  </si>
  <si>
    <t>수송용 기기</t>
  </si>
  <si>
    <t>수송용 기기</t>
    <phoneticPr fontId="1" type="noConversion"/>
  </si>
  <si>
    <t>자동차</t>
  </si>
  <si>
    <t>자동차</t>
    <phoneticPr fontId="1" type="noConversion"/>
  </si>
  <si>
    <t>승용차</t>
    <phoneticPr fontId="1" type="noConversion"/>
  </si>
  <si>
    <t>버스 및 트럭</t>
    <phoneticPr fontId="1" type="noConversion"/>
  </si>
  <si>
    <t>자동차의 부분품</t>
  </si>
  <si>
    <t>자동차의 부분품</t>
    <phoneticPr fontId="1" type="noConversion"/>
  </si>
  <si>
    <t>이륜자동차</t>
    <phoneticPr fontId="1" type="noConversion"/>
  </si>
  <si>
    <t>항공기류</t>
  </si>
  <si>
    <t>항공기류</t>
    <phoneticPr fontId="1" type="noConversion"/>
  </si>
  <si>
    <t>선박</t>
    <phoneticPr fontId="1" type="noConversion"/>
  </si>
  <si>
    <t>기타</t>
  </si>
  <si>
    <t>기타</t>
    <phoneticPr fontId="1" type="noConversion"/>
  </si>
  <si>
    <t>과학 광학 기기</t>
  </si>
  <si>
    <t>과학 광학 기기</t>
    <phoneticPr fontId="1" type="noConversion"/>
  </si>
  <si>
    <t>사진용 및 영화용 재료</t>
    <phoneticPr fontId="1" type="noConversion"/>
  </si>
  <si>
    <t>8 輸送用機器</t>
    <phoneticPr fontId="1" type="noConversion"/>
  </si>
  <si>
    <t>단위</t>
    <phoneticPr fontId="1" type="noConversion"/>
  </si>
  <si>
    <t>수량</t>
    <phoneticPr fontId="1" type="noConversion"/>
  </si>
  <si>
    <t>가액</t>
    <phoneticPr fontId="1" type="noConversion"/>
  </si>
  <si>
    <t>구성비</t>
    <phoneticPr fontId="1" type="noConversion"/>
  </si>
  <si>
    <t>증감 기여도</t>
    <phoneticPr fontId="1" type="noConversion"/>
  </si>
  <si>
    <t>ＫＧ</t>
  </si>
  <si>
    <t>トン(톤)</t>
  </si>
  <si>
    <t>千トン(톤)</t>
  </si>
  <si>
    <t>総トン(총톤)</t>
  </si>
  <si>
    <t>総トン(총톤)</t>
    <phoneticPr fontId="1" type="noConversion"/>
  </si>
  <si>
    <t>台(대)</t>
  </si>
  <si>
    <t>千台(천대)</t>
  </si>
  <si>
    <t>百万個(백만개)</t>
  </si>
  <si>
    <t>百万個(백만개)</t>
    <phoneticPr fontId="1" type="noConversion"/>
  </si>
  <si>
    <t>千ＫＬ</t>
  </si>
  <si>
    <t>어개류</t>
    <phoneticPr fontId="1" type="noConversion"/>
  </si>
  <si>
    <t>육류</t>
    <phoneticPr fontId="1" type="noConversion"/>
  </si>
  <si>
    <t>곡물류</t>
    <phoneticPr fontId="1" type="noConversion"/>
  </si>
  <si>
    <t>채소</t>
    <phoneticPr fontId="1" type="noConversion"/>
  </si>
  <si>
    <t>과실</t>
    <phoneticPr fontId="1" type="noConversion"/>
  </si>
  <si>
    <t>목재</t>
    <phoneticPr fontId="1" type="noConversion"/>
  </si>
  <si>
    <t>비철금속광</t>
    <phoneticPr fontId="1" type="noConversion"/>
  </si>
  <si>
    <t>철광석</t>
    <phoneticPr fontId="1" type="noConversion"/>
  </si>
  <si>
    <t>대두</t>
    <phoneticPr fontId="1" type="noConversion"/>
  </si>
  <si>
    <t>원유 및 조유</t>
    <phoneticPr fontId="1" type="noConversion"/>
  </si>
  <si>
    <t>석유제품</t>
    <phoneticPr fontId="1" type="noConversion"/>
  </si>
  <si>
    <t>휘발유</t>
    <phoneticPr fontId="1" type="noConversion"/>
  </si>
  <si>
    <t>액화 천연 가스</t>
    <phoneticPr fontId="1" type="noConversion"/>
  </si>
  <si>
    <t>액화 석유 가스</t>
    <phoneticPr fontId="1" type="noConversion"/>
  </si>
  <si>
    <t>석탄</t>
    <phoneticPr fontId="1" type="noConversion"/>
  </si>
  <si>
    <t>일반탄</t>
    <phoneticPr fontId="1" type="noConversion"/>
  </si>
  <si>
    <t>절연 전선 및 절연 케이블</t>
    <phoneticPr fontId="1" type="noConversion"/>
  </si>
  <si>
    <t>음향 영상 기기, 부품 포함</t>
    <phoneticPr fontId="1" type="noConversion"/>
  </si>
  <si>
    <t>전화기</t>
    <phoneticPr fontId="1" type="noConversion"/>
  </si>
  <si>
    <t>의류 및 관련 부속품</t>
    <phoneticPr fontId="1" type="noConversion"/>
  </si>
  <si>
    <t>가구</t>
    <phoneticPr fontId="1" type="noConversion"/>
  </si>
  <si>
    <t>가방류</t>
    <phoneticPr fontId="1" type="noConversion"/>
  </si>
  <si>
    <t>千トン(천톤)</t>
  </si>
  <si>
    <t>千台(천대)</t>
    <phoneticPr fontId="1" type="noConversion"/>
  </si>
  <si>
    <t>수출금액</t>
  </si>
  <si>
    <t>수출금액</t>
    <phoneticPr fontId="1" type="noConversion"/>
  </si>
  <si>
    <t>수출수량</t>
  </si>
  <si>
    <t>수출수량</t>
    <phoneticPr fontId="1" type="noConversion"/>
  </si>
  <si>
    <t>수입금액</t>
  </si>
  <si>
    <t>수입금액</t>
    <phoneticPr fontId="1" type="noConversion"/>
  </si>
  <si>
    <t>수입수량</t>
  </si>
  <si>
    <t>수입수량</t>
    <phoneticPr fontId="1" type="noConversion"/>
  </si>
  <si>
    <t xml:space="preserve"> 수출은 FOB 가격, 수입은 CIF 가격(단, 특례 수입 신고 제도에 의해 수입(인취) 신고가 행해져, 아직 특례(납세) 신고가 행해지고 있지 않은 수입 화물에 대해서는, 수입(인취) 신고 시에 신고된 가격(사입서 및 기타 수입 인취에 관련된 서류에 기재된 화물의 가격으로도 가능).</t>
    <phoneticPr fontId="1" type="noConversion"/>
  </si>
  <si>
    <t xml:space="preserve"> 수출은 해당 수출 화물을 적재하는 선박 또는 항공기의 출항일, 수입은 해당 수입 화물의 수입 허가일(장입화물, 이입화물, 총보입화물 및 수입허가전 인취화물은 각각 해당 화물의 장입, 이입, 총보입, 수입허가전 인취의 승인일)로 계상.</t>
    <phoneticPr fontId="1" type="noConversion"/>
  </si>
  <si>
    <r>
      <t>3. 「伸率」は、</t>
    </r>
    <r>
      <rPr>
        <sz val="12"/>
        <color rgb="FF000000"/>
        <rFont val="새굴림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前年伸率。</t>
    </r>
    <phoneticPr fontId="1" type="noConversion"/>
  </si>
  <si>
    <r>
      <t>　　　ＥＵの「伸率」及び「</t>
    </r>
    <r>
      <rPr>
        <sz val="12"/>
        <color rgb="FF000000"/>
        <rFont val="새굴림"/>
        <family val="1"/>
        <charset val="129"/>
      </rPr>
      <t>増</t>
    </r>
    <r>
      <rPr>
        <sz val="12"/>
        <color rgb="FF000000"/>
        <rFont val="Noto Sans KR"/>
        <family val="3"/>
        <charset val="129"/>
      </rPr>
      <t>減寄与度」の計算に使用する前年の</t>
    </r>
    <r>
      <rPr>
        <sz val="12"/>
        <color rgb="FF000000"/>
        <rFont val="새굴림"/>
        <family val="1"/>
        <charset val="129"/>
      </rPr>
      <t>価</t>
    </r>
    <r>
      <rPr>
        <sz val="12"/>
        <color rgb="FF000000"/>
        <rFont val="Noto Sans KR"/>
        <family val="3"/>
        <charset val="129"/>
      </rPr>
      <t>額及び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量は、現在のＥＵ加盟国に基づく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値。</t>
    </r>
    <phoneticPr fontId="1" type="noConversion"/>
  </si>
  <si>
    <t xml:space="preserve"> 유럽연합의 변화율 및 증감 기여도의 계산에 사용되는 전년의 가액 및 수량은 현재의 유럽연합 가맹국에 기초한 수치입니다.</t>
    <phoneticPr fontId="1" type="noConversion"/>
  </si>
  <si>
    <t xml:space="preserve"> 변화율 및 증감 기여도의 계산에 사용되는 전년의 가액 및 수량은 현재의 유럽연합 가맹국에 기초한 수치입니다.</t>
    <phoneticPr fontId="1" type="noConversion"/>
  </si>
  <si>
    <r>
      <t>（注）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>「伸率」は</t>
    </r>
    <r>
      <rPr>
        <sz val="12"/>
        <color rgb="FF000000"/>
        <rFont val="함초롬바탕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前年伸率。</t>
    </r>
    <phoneticPr fontId="1" type="noConversion"/>
  </si>
  <si>
    <t xml:space="preserve"> 아시아에는 중국을 포함.</t>
    <phoneticPr fontId="1" type="noConversion"/>
  </si>
  <si>
    <r>
      <t>（注）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 xml:space="preserve"> 令和 2年＝100。</t>
    </r>
    <phoneticPr fontId="1" type="noConversion"/>
  </si>
  <si>
    <t xml:space="preserve"> 2020=100.</t>
    <phoneticPr fontId="1" type="noConversion"/>
  </si>
  <si>
    <r>
      <t>（注）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>「伸率」は</t>
    </r>
    <r>
      <rPr>
        <sz val="12"/>
        <color rgb="FF000000"/>
        <rFont val="함초롬바탕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前年伸率。　　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>(P)は速報値。</t>
    </r>
    <phoneticPr fontId="1" type="noConversion"/>
  </si>
  <si>
    <r>
      <t>（注）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 xml:space="preserve"> 令和 2年＝100。　　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>(P)は速報値。</t>
    </r>
    <phoneticPr fontId="1" type="noConversion"/>
  </si>
  <si>
    <t xml:space="preserve"> 2020=100. P)는 속보치.</t>
    <phoneticPr fontId="1" type="noConversion"/>
  </si>
  <si>
    <t>목제품 등; 가구 제외</t>
  </si>
  <si>
    <t>令和 4年</t>
  </si>
  <si>
    <t>令和 5年</t>
  </si>
  <si>
    <t>令和 6年</t>
  </si>
  <si>
    <t>세계</t>
  </si>
  <si>
    <t>세계</t>
    <phoneticPr fontId="1" type="noConversion"/>
  </si>
  <si>
    <t>미국</t>
  </si>
  <si>
    <t>유럽연합</t>
  </si>
  <si>
    <t>아시아</t>
  </si>
  <si>
    <t>중국</t>
  </si>
  <si>
    <t>미국</t>
    <phoneticPr fontId="1" type="noConversion"/>
  </si>
  <si>
    <t>世界</t>
  </si>
  <si>
    <t>世界</t>
    <phoneticPr fontId="1" type="noConversion"/>
  </si>
  <si>
    <t>アメリカ合衆国</t>
  </si>
  <si>
    <t>アメリカ合衆国</t>
    <phoneticPr fontId="1" type="noConversion"/>
  </si>
  <si>
    <t>ＥＵ</t>
  </si>
  <si>
    <t>ＥＵ</t>
    <phoneticPr fontId="1" type="noConversion"/>
  </si>
  <si>
    <t>アジア</t>
    <phoneticPr fontId="1" type="noConversion"/>
  </si>
  <si>
    <t>中華人民共和国</t>
  </si>
  <si>
    <t>中華人民共和国</t>
    <phoneticPr fontId="1" type="noConversion"/>
  </si>
  <si>
    <r>
      <t>（注）「伸率」は</t>
    </r>
    <r>
      <rPr>
        <sz val="12"/>
        <color rgb="FF000000"/>
        <rFont val="새굴림"/>
        <family val="3"/>
        <charset val="134"/>
      </rPr>
      <t>対前年伸率</t>
    </r>
    <r>
      <rPr>
        <sz val="12"/>
        <color rgb="FF000000"/>
        <rFont val="Noto Sans KR"/>
        <family val="3"/>
        <charset val="129"/>
      </rPr>
      <t>（％）を示す。ただし「＊」を付した</t>
    </r>
    <r>
      <rPr>
        <sz val="12"/>
        <color rgb="FF000000"/>
        <rFont val="새굴림"/>
        <family val="3"/>
        <charset val="134"/>
      </rPr>
      <t>数値</t>
    </r>
    <r>
      <rPr>
        <sz val="12"/>
        <color rgb="FF000000"/>
        <rFont val="Yu Gothic"/>
        <family val="3"/>
        <charset val="128"/>
      </rPr>
      <t>は</t>
    </r>
    <r>
      <rPr>
        <sz val="12"/>
        <color rgb="FF000000"/>
        <rFont val="Noto Sans KR"/>
        <family val="3"/>
        <charset val="129"/>
      </rPr>
      <t>、前年に</t>
    </r>
    <r>
      <rPr>
        <sz val="12"/>
        <color rgb="FF000000"/>
        <rFont val="새굴림"/>
        <family val="3"/>
        <charset val="134"/>
      </rPr>
      <t>対</t>
    </r>
    <r>
      <rPr>
        <sz val="12"/>
        <color rgb="FF000000"/>
        <rFont val="Yu Gothic"/>
        <family val="3"/>
        <charset val="128"/>
      </rPr>
      <t>する倍率を示す</t>
    </r>
    <r>
      <rPr>
        <sz val="12"/>
        <color rgb="FF000000"/>
        <rFont val="Noto Sans KR"/>
        <family val="3"/>
        <charset val="129"/>
      </rPr>
      <t>。</t>
    </r>
    <phoneticPr fontId="1" type="noConversion"/>
  </si>
  <si>
    <t>（注）「伸率」は対前年伸率（％）を示す。ただし「＊」を付した数値は、前年に対する倍率を示す。</t>
  </si>
  <si>
    <r>
      <t>（注）「伸率」は</t>
    </r>
    <r>
      <rPr>
        <sz val="12"/>
        <color rgb="FF000000"/>
        <rFont val="새굴림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前年伸率（％）を示す。ただし「＊」を付した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値は、前年に</t>
    </r>
    <r>
      <rPr>
        <sz val="12"/>
        <color rgb="FF000000"/>
        <rFont val="새굴림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する倍率を示す。</t>
    </r>
    <phoneticPr fontId="1" type="noConversion"/>
  </si>
  <si>
    <t>伸 率</t>
  </si>
  <si>
    <t xml:space="preserve"> 변화율은 전년대비 변화율</t>
  </si>
  <si>
    <t xml:space="preserve"> 변화율은 전년대비 변화율을 나타냅니다. 
 *를 붙인 수치는 전년대비 배율을 나타냅니다.</t>
  </si>
  <si>
    <t xml:space="preserve"> 증감 기여도는 전년대비 증감 기여도입니다.</t>
  </si>
  <si>
    <t xml:space="preserve"> 변화율은 전년대비 변화율.</t>
  </si>
  <si>
    <t>변화율은 전년대비 변화율. (P)는 속보치.</t>
  </si>
  <si>
    <t>1.</t>
  </si>
  <si>
    <t>2.</t>
  </si>
  <si>
    <t>3.</t>
  </si>
  <si>
    <t>4.</t>
  </si>
  <si>
    <t>5.</t>
  </si>
  <si>
    <t>6.</t>
  </si>
  <si>
    <t>7.</t>
  </si>
  <si>
    <t>8.</t>
  </si>
  <si>
    <t>地域（国）別輸出入</t>
    <phoneticPr fontId="1" type="noConversion"/>
  </si>
  <si>
    <t>貿易統計</t>
    <phoneticPr fontId="1" type="noConversion"/>
  </si>
  <si>
    <t>자료 원본:</t>
    <phoneticPr fontId="1" type="noConversion"/>
  </si>
  <si>
    <r>
      <t>1. 輸出はＦＯＢ</t>
    </r>
    <r>
      <rPr>
        <sz val="10"/>
        <color rgb="FF000000"/>
        <rFont val="새굴림"/>
        <family val="1"/>
        <charset val="129"/>
      </rPr>
      <t>価</t>
    </r>
    <r>
      <rPr>
        <sz val="10"/>
        <color rgb="FF000000"/>
        <rFont val="Noto Sans KR"/>
        <family val="3"/>
        <charset val="129"/>
      </rPr>
      <t>格、輸入はＣＩＦ</t>
    </r>
    <r>
      <rPr>
        <sz val="10"/>
        <color rgb="FF000000"/>
        <rFont val="새굴림"/>
        <family val="1"/>
        <charset val="129"/>
      </rPr>
      <t>価</t>
    </r>
    <r>
      <rPr>
        <sz val="10"/>
        <color rgb="FF000000"/>
        <rFont val="Noto Sans KR"/>
        <family val="3"/>
        <charset val="129"/>
      </rPr>
      <t>格（ただし、特例輸入申告制度により輸入（引取）申告が行われ、まだ特例（納</t>
    </r>
    <r>
      <rPr>
        <sz val="10"/>
        <color rgb="FF000000"/>
        <rFont val="새굴림"/>
        <family val="1"/>
        <charset val="129"/>
      </rPr>
      <t>税</t>
    </r>
    <r>
      <rPr>
        <sz val="10"/>
        <color rgb="FF000000"/>
        <rFont val="Noto Sans KR"/>
        <family val="3"/>
        <charset val="129"/>
      </rPr>
      <t>）申告が行われていない輸入貨物については、輸入（引取）申告の際に申告された</t>
    </r>
    <r>
      <rPr>
        <sz val="10"/>
        <color rgb="FF000000"/>
        <rFont val="새굴림"/>
        <family val="1"/>
        <charset val="129"/>
      </rPr>
      <t>価</t>
    </r>
    <r>
      <rPr>
        <sz val="10"/>
        <color rgb="FF000000"/>
        <rFont val="Noto Sans KR"/>
        <family val="3"/>
        <charset val="129"/>
      </rPr>
      <t>格（仕入書その他の輸入引取に係る書類に記載された貨物の</t>
    </r>
    <r>
      <rPr>
        <sz val="10"/>
        <color rgb="FF000000"/>
        <rFont val="새굴림"/>
        <family val="1"/>
        <charset val="129"/>
      </rPr>
      <t>価</t>
    </r>
    <r>
      <rPr>
        <sz val="10"/>
        <color rgb="FF000000"/>
        <rFont val="Noto Sans KR"/>
        <family val="3"/>
        <charset val="129"/>
      </rPr>
      <t>格でも可））。</t>
    </r>
    <phoneticPr fontId="1" type="noConversion"/>
  </si>
  <si>
    <r>
      <t>2. 輸出は当該輸出貨物を積載する船舶又は航空機の出港の日、輸入は当該輸入貨物の輸入許可の日（</t>
    </r>
    <r>
      <rPr>
        <sz val="10"/>
        <color rgb="FF000000"/>
        <rFont val="새굴림"/>
        <family val="1"/>
        <charset val="129"/>
      </rPr>
      <t>蔵</t>
    </r>
    <r>
      <rPr>
        <sz val="10"/>
        <color rgb="FF000000"/>
        <rFont val="Noto Sans KR"/>
        <family val="3"/>
        <charset val="129"/>
      </rPr>
      <t>入貨物、移入貨物、総保入貨物及び輸入許可前引取貨物は、それぞれ当該貨物の</t>
    </r>
    <r>
      <rPr>
        <sz val="10"/>
        <color rgb="FF000000"/>
        <rFont val="새굴림"/>
        <family val="1"/>
        <charset val="129"/>
      </rPr>
      <t>蔵</t>
    </r>
    <r>
      <rPr>
        <sz val="10"/>
        <color rgb="FF000000"/>
        <rFont val="Noto Sans KR"/>
        <family val="3"/>
        <charset val="129"/>
      </rPr>
      <t>入、移入、総保入、輸入許可前引取の承認の日）をもって計上。</t>
    </r>
    <phoneticPr fontId="1" type="noConversion"/>
  </si>
  <si>
    <t>-</t>
  </si>
  <si>
    <r>
      <t>　　　「</t>
    </r>
    <r>
      <rPr>
        <sz val="12"/>
        <color rgb="FF000000"/>
        <rFont val="새굴림"/>
        <family val="1"/>
        <charset val="129"/>
      </rPr>
      <t>増</t>
    </r>
    <r>
      <rPr>
        <sz val="12"/>
        <color rgb="FF000000"/>
        <rFont val="Noto Sans KR"/>
        <family val="3"/>
        <charset val="129"/>
      </rPr>
      <t>減寄与度」は前年に</t>
    </r>
    <r>
      <rPr>
        <sz val="12"/>
        <color rgb="FF000000"/>
        <rFont val="새굴림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する</t>
    </r>
    <r>
      <rPr>
        <sz val="12"/>
        <color rgb="FF000000"/>
        <rFont val="새굴림"/>
        <family val="1"/>
        <charset val="129"/>
      </rPr>
      <t>増</t>
    </r>
    <r>
      <rPr>
        <sz val="12"/>
        <color rgb="FF000000"/>
        <rFont val="Noto Sans KR"/>
        <family val="3"/>
        <charset val="129"/>
      </rPr>
      <t>減寄与度。</t>
    </r>
    <phoneticPr fontId="1" type="noConversion"/>
  </si>
  <si>
    <t>　　　「増減寄与度」は前年に対する増減寄与度。</t>
  </si>
  <si>
    <r>
      <t>　　　「伸率」及び「</t>
    </r>
    <r>
      <rPr>
        <sz val="12"/>
        <color rgb="FF000000"/>
        <rFont val="새굴림"/>
        <family val="1"/>
        <charset val="129"/>
      </rPr>
      <t>増</t>
    </r>
    <r>
      <rPr>
        <sz val="12"/>
        <color rgb="FF000000"/>
        <rFont val="Noto Sans KR"/>
        <family val="3"/>
        <charset val="129"/>
      </rPr>
      <t>減寄与度」の計算に使用する前年の</t>
    </r>
    <r>
      <rPr>
        <sz val="12"/>
        <color rgb="FF000000"/>
        <rFont val="새굴림"/>
        <family val="1"/>
        <charset val="129"/>
      </rPr>
      <t>価</t>
    </r>
    <r>
      <rPr>
        <sz val="12"/>
        <color rgb="FF000000"/>
        <rFont val="Noto Sans KR"/>
        <family val="3"/>
        <charset val="129"/>
      </rPr>
      <t>額及び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量は、現在のＥＵ加盟国に基づく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値。</t>
    </r>
    <phoneticPr fontId="1" type="noConversion"/>
  </si>
  <si>
    <t>主要商品別輸出(世界)</t>
    <phoneticPr fontId="1" type="noConversion"/>
  </si>
  <si>
    <t>主要地域（国）別商品別輸入(ＥＵ)</t>
    <phoneticPr fontId="1" type="noConversion"/>
  </si>
  <si>
    <t>主要地域（国）別商品別輸入(アジア)</t>
    <phoneticPr fontId="1" type="noConversion"/>
  </si>
  <si>
    <t>主要地域（国）別商品別輸入(中華人民共和国)</t>
    <phoneticPr fontId="1" type="noConversion"/>
  </si>
  <si>
    <t>主要地域（国）別商品別輸入(大韓民国)</t>
    <phoneticPr fontId="1" type="noConversion"/>
  </si>
  <si>
    <t>主要地域（国）別商品別輸入(ＡＳＥＡＮ)</t>
    <phoneticPr fontId="1" type="noConversion"/>
  </si>
  <si>
    <t>主要地域（国）別商品別輸入(中東)</t>
    <phoneticPr fontId="1" type="noConversion"/>
  </si>
  <si>
    <t>主要地域（国）別商品別輸入(ロシア)</t>
    <phoneticPr fontId="1" type="noConversion"/>
  </si>
  <si>
    <t>ZENGEN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</si>
  <si>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</si>
  <si>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</si>
  <si>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</si>
  <si>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</si>
  <si>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</si>
  <si>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</si>
  <si>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</si>
  <si>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</si>
  <si>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</si>
  <si>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</si>
  <si>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</si>
  <si>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</si>
  <si>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</si>
  <si>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</si>
  <si>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</si>
  <si>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</si>
  <si>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</si>
  <si>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</si>
  <si>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ZENZO</t>
  </si>
  <si>
    <r>
      <rPr>
        <sz val="12"/>
        <color rgb="FF000000"/>
        <rFont val="MS Gothic"/>
        <family val="3"/>
        <charset val="128"/>
      </rPr>
      <t>　　　・</t>
    </r>
    <r>
      <rPr>
        <sz val="12"/>
        <color rgb="FF000000"/>
        <rFont val="Noto Sans KR"/>
        <family val="3"/>
        <charset val="129"/>
      </rPr>
      <t>「アジア」には「中華人民共和</t>
    </r>
    <r>
      <rPr>
        <sz val="12"/>
        <color rgb="FF000000"/>
        <rFont val="MS Gothic"/>
        <family val="3"/>
        <charset val="128"/>
      </rPr>
      <t>国</t>
    </r>
    <r>
      <rPr>
        <sz val="12"/>
        <color rgb="FF000000"/>
        <rFont val="Noto Sans KR"/>
        <family val="3"/>
        <charset val="129"/>
      </rPr>
      <t>」を含む。</t>
    </r>
    <phoneticPr fontId="1" type="noConversion"/>
  </si>
  <si>
    <t>(P)</t>
  </si>
  <si>
    <r>
      <t>貿易指</t>
    </r>
    <r>
      <rPr>
        <b/>
        <sz val="14"/>
        <color rgb="FF000000"/>
        <rFont val="새굴림"/>
        <family val="1"/>
        <charset val="129"/>
      </rPr>
      <t>数</t>
    </r>
    <r>
      <rPr>
        <b/>
        <sz val="14"/>
        <color rgb="FF000000"/>
        <rFont val="Noto Sans KR"/>
        <family val="3"/>
        <charset val="129"/>
      </rPr>
      <t>　（アメリカ合衆国）</t>
    </r>
    <phoneticPr fontId="1" type="noConversion"/>
  </si>
  <si>
    <t>貿易統計 月分</t>
    <phoneticPr fontId="1" type="noConversion"/>
  </si>
  <si>
    <t>무역통계 월분</t>
    <phoneticPr fontId="1" type="noConversion"/>
  </si>
  <si>
    <r>
      <t>地域（</t>
    </r>
    <r>
      <rPr>
        <sz val="11"/>
        <color theme="1"/>
        <rFont val="새굴림"/>
        <family val="1"/>
        <charset val="129"/>
      </rPr>
      <t>国</t>
    </r>
    <r>
      <rPr>
        <sz val="11"/>
        <color theme="1"/>
        <rFont val="맑은 고딕"/>
        <family val="3"/>
        <charset val="129"/>
        <scheme val="minor"/>
      </rPr>
      <t>）別輸出入</t>
    </r>
    <phoneticPr fontId="1" type="noConversion"/>
  </si>
  <si>
    <r>
      <t>貿易指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　（アメリカ合衆</t>
    </r>
    <r>
      <rPr>
        <sz val="11"/>
        <color theme="1"/>
        <rFont val="새굴림"/>
        <family val="1"/>
        <charset val="129"/>
      </rPr>
      <t>国</t>
    </r>
    <r>
      <rPr>
        <sz val="11"/>
        <color theme="1"/>
        <rFont val="맑은 고딕"/>
        <family val="3"/>
        <charset val="129"/>
        <scheme val="minor"/>
      </rPr>
      <t>）</t>
    </r>
    <phoneticPr fontId="1" type="noConversion"/>
  </si>
  <si>
    <t>令和 7年 8月</t>
  </si>
  <si>
    <t>　　　・「アジア」には「中華人民共和国」を含む。</t>
  </si>
  <si>
    <t xml:space="preserve"> 아시아에는 중국을 포함.</t>
  </si>
  <si>
    <t>令和 7年 9月</t>
  </si>
  <si>
    <t>2025.09.</t>
  </si>
  <si>
    <t>令和 6年11月</t>
  </si>
  <si>
    <t>令和 6年12月</t>
  </si>
  <si>
    <t>令和 7年 1月</t>
  </si>
  <si>
    <t>令和 7年 2月</t>
  </si>
  <si>
    <t>令和 7年 3月</t>
  </si>
  <si>
    <t>令和 7年 4月</t>
  </si>
  <si>
    <t>令和 7年 5月</t>
  </si>
  <si>
    <t>令和 7年 6月</t>
  </si>
  <si>
    <t>令和 7年 7月</t>
  </si>
  <si>
    <t>令和 4年</t>
    <phoneticPr fontId="1" type="noConversion"/>
  </si>
  <si>
    <t>2025.03.</t>
  </si>
  <si>
    <t>2025.04.</t>
  </si>
  <si>
    <t>2025.05.</t>
  </si>
  <si>
    <t>2025.06.</t>
  </si>
  <si>
    <t>2025.07.</t>
  </si>
  <si>
    <t>2025.08.</t>
  </si>
  <si>
    <t>令和 7年10月</t>
  </si>
  <si>
    <t>2025.10.</t>
    <phoneticPr fontId="1" type="noConversion"/>
  </si>
  <si>
    <t>2024.12.</t>
  </si>
  <si>
    <t>2025.01.</t>
  </si>
  <si>
    <t>2025.02.</t>
  </si>
  <si>
    <t>令和 7年10月分貿易統計（輸出確報；輸入速報（9桁））</t>
  </si>
  <si>
    <t>무역통계, 수출 확보 및 수입 속보 (9품목)</t>
  </si>
  <si>
    <t>令和 7年11月</t>
  </si>
  <si>
    <t>△120,809</t>
  </si>
  <si>
    <t>*2354</t>
  </si>
  <si>
    <t>*231</t>
  </si>
  <si>
    <t>*986</t>
  </si>
  <si>
    <t>*282</t>
  </si>
  <si>
    <t>2025.11.</t>
    <phoneticPr fontId="1" type="noConversion"/>
  </si>
  <si>
    <t>https://www.customs.go.jp/toukei/shinbun/trade-st/2025/2025115.xml</t>
  </si>
  <si>
    <t>2024.11.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</si>
</sst>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_ "/>
    <numFmt numFmtId="178" formatCode="0.0_ "/>
  </numFmts>
  <fonts count="27" x14ac:knownFonts="1">
    <font>
      <sz val="10"/>
      <color theme="1"/>
      <name val="함초롬바탕"/>
      <family val="2"/>
      <charset val="129"/>
    </font>
    <font>
      <sz val="8"/>
      <name val="함초롬바탕"/>
      <family val="2"/>
      <charset val="129"/>
    </font>
    <font>
      <sz val="12"/>
      <color rgb="FF000000"/>
      <name val="Noto Sans KR"/>
      <family val="3"/>
      <charset val="129"/>
    </font>
    <font>
      <sz val="12"/>
      <color theme="1"/>
      <name val="Noto Sans KR"/>
      <family val="3"/>
      <charset val="129"/>
    </font>
    <font>
      <sz val="10"/>
      <color theme="1"/>
      <name val="Noto Sans KR"/>
      <family val="3"/>
      <charset val="129"/>
    </font>
    <font>
      <b/>
      <sz val="12"/>
      <color rgb="FFFFFFFF"/>
      <name val="Noto Sans KR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2"/>
      <color rgb="FF000000"/>
      <name val="Noto Sans KR"/>
      <family val="3"/>
      <charset val="129"/>
    </font>
    <font>
      <sz val="12"/>
      <color rgb="FF000000"/>
      <name val="새굴림"/>
      <family val="1"/>
      <charset val="129"/>
    </font>
    <font>
      <b/>
      <sz val="14"/>
      <color rgb="FF000000"/>
      <name val="Noto Sans KR"/>
      <family val="3"/>
      <charset val="129"/>
    </font>
    <font>
      <sz val="14"/>
      <color theme="1"/>
      <name val="함초롬바탕"/>
      <family val="2"/>
      <charset val="129"/>
    </font>
    <font>
      <sz val="12"/>
      <color rgb="FF000000"/>
      <name val="새굴림"/>
      <family val="3"/>
      <charset val="134"/>
    </font>
    <font>
      <sz val="12"/>
      <color rgb="FF000000"/>
      <name val="Yu Gothic"/>
      <family val="3"/>
      <charset val="128"/>
    </font>
    <font>
      <sz val="12"/>
      <color rgb="FF000000"/>
      <name val="MS Gothic"/>
      <family val="3"/>
      <charset val="128"/>
    </font>
    <font>
      <sz val="12"/>
      <color rgb="FF000000"/>
      <name val="함초롬바탕"/>
      <family val="1"/>
      <charset val="129"/>
    </font>
    <font>
      <b/>
      <sz val="10"/>
      <color theme="1"/>
      <name val="함초롬바탕"/>
      <family val="2"/>
      <charset val="129"/>
    </font>
    <font>
      <u/>
      <sz val="10"/>
      <color theme="10"/>
      <name val="함초롬바탕"/>
      <family val="2"/>
      <charset val="129"/>
    </font>
    <font>
      <sz val="10"/>
      <color rgb="FF000000"/>
      <name val="Noto Sans KR"/>
      <family val="3"/>
      <charset val="129"/>
    </font>
    <font>
      <sz val="10"/>
      <color rgb="FF000000"/>
      <name val="새굴림"/>
      <family val="1"/>
      <charset val="129"/>
    </font>
    <font>
      <sz val="12"/>
      <color rgb="FF000000"/>
      <name val="Noto Sans KR"/>
      <family val="3"/>
      <charset val="128"/>
    </font>
    <font>
      <b/>
      <sz val="14"/>
      <color rgb="FF000000"/>
      <name val="새굴림"/>
      <family val="1"/>
      <charset val="129"/>
    </font>
    <font>
      <b/>
      <sz val="16"/>
      <color rgb="FF000000"/>
      <name val="맑은 고딕"/>
      <family val="3"/>
      <charset val="129"/>
      <scheme val="minor"/>
    </font>
    <font>
      <b/>
      <sz val="16"/>
      <color theme="1"/>
      <name val="함초롬바탕"/>
      <family val="2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함초롬바탕"/>
      <family val="2"/>
      <charset val="129"/>
    </font>
    <font>
      <sz val="11"/>
      <color theme="1"/>
      <name val="새굴림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333399"/>
        <bgColor indexed="64"/>
      </patternFill>
    </fill>
  </fills>
  <borders count="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/>
      <top style="medium">
        <color rgb="FF999999"/>
      </top>
      <bottom/>
      <diagonal/>
    </border>
    <border>
      <left/>
      <right/>
      <top/>
      <bottom style="medium">
        <color rgb="FF999999"/>
      </bottom>
      <diagonal/>
    </border>
    <border>
      <left style="medium">
        <color rgb="FF999999"/>
      </left>
      <right/>
      <top style="medium">
        <color rgb="FF999999"/>
      </top>
      <bottom style="medium">
        <color rgb="FF999999"/>
      </bottom>
      <diagonal/>
    </border>
  </borders>
  <cellStyleXfs count="2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 applyFill="1">
      <alignment vertical="center"/>
    </xf>
    <xf numFmtId="0" fontId="7" fillId="0" borderId="0" xfId="0" applyFont="1">
      <alignment vertical="center"/>
    </xf>
    <xf numFmtId="0" fontId="10" fillId="0" borderId="0" xfId="0" applyNumberFormat="1" applyFont="1" applyFill="1" applyAlignment="1">
      <alignment horizontal="centerContinuous" vertical="center"/>
    </xf>
    <xf numFmtId="0" fontId="16" fillId="0" borderId="0" xfId="0" applyNumberFormat="1" applyFont="1" applyFill="1" applyAlignment="1">
      <alignment horizontal="centerContinuous" vertical="center"/>
    </xf>
    <xf numFmtId="0" fontId="16" fillId="0" borderId="0" xfId="0" applyNumberFormat="1" applyFont="1">
      <alignment vertical="center"/>
    </xf>
    <xf numFmtId="0" fontId="3" fillId="0" borderId="0" xfId="0" applyNumberFormat="1" applyFont="1" applyFill="1" applyAlignment="1">
      <alignment horizontal="left" vertical="center" wrapText="1"/>
    </xf>
    <xf numFmtId="0" fontId="0" fillId="0" borderId="0" xfId="0" applyNumberFormat="1" applyFill="1">
      <alignment vertical="center"/>
    </xf>
    <xf numFmtId="0" fontId="4" fillId="0" borderId="0" xfId="0" applyNumberFormat="1" applyFont="1" applyFill="1" applyAlignment="1">
      <alignment horizontal="right" vertical="center"/>
    </xf>
    <xf numFmtId="0" fontId="0" fillId="0" borderId="0" xfId="0" applyNumberFormat="1">
      <alignment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>
      <alignment vertical="center"/>
    </xf>
    <xf numFmtId="0" fontId="11" fillId="0" borderId="0" xfId="0" applyNumberFormat="1" applyFont="1" applyAlignment="1">
      <alignment vertical="center"/>
    </xf>
    <xf numFmtId="0" fontId="10" fillId="0" borderId="0" xfId="0" applyNumberFormat="1" applyFont="1" applyBorder="1" applyAlignment="1">
      <alignment horizontal="centerContinuous" vertical="center"/>
    </xf>
    <xf numFmtId="0" fontId="0" fillId="0" borderId="0" xfId="0" applyNumberFormat="1" applyAlignment="1">
      <alignment horizontal="left" vertical="center"/>
    </xf>
    <xf numFmtId="0" fontId="5" fillId="3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vertical="center"/>
    </xf>
    <xf numFmtId="0" fontId="0" fillId="0" borderId="0" xfId="0" applyNumberFormat="1" applyBorder="1" applyAlignment="1">
      <alignment horizontal="left" vertical="center" wrapText="1"/>
    </xf>
    <xf numFmtId="0" fontId="0" fillId="0" borderId="0" xfId="0" applyNumberFormat="1" applyBorder="1">
      <alignment vertical="center"/>
    </xf>
    <xf numFmtId="0" fontId="2" fillId="2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Alignment="1">
      <alignment horizontal="centerContinuous" vertical="center"/>
    </xf>
    <xf numFmtId="0" fontId="11" fillId="0" borderId="0" xfId="0" applyNumberFormat="1" applyFont="1" applyAlignment="1">
      <alignment horizontal="centerContinuous" vertical="center"/>
    </xf>
    <xf numFmtId="0" fontId="0" fillId="0" borderId="0" xfId="0" applyNumberFormat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 indent="1"/>
    </xf>
    <xf numFmtId="0" fontId="2" fillId="2" borderId="1" xfId="0" applyNumberFormat="1" applyFont="1" applyFill="1" applyBorder="1" applyAlignment="1">
      <alignment horizontal="left" vertical="center" wrapText="1" indent="2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left" vertical="center"/>
    </xf>
    <xf numFmtId="0" fontId="2" fillId="2" borderId="0" xfId="0" applyNumberFormat="1" applyFont="1" applyFill="1" applyBorder="1" applyAlignment="1">
      <alignment horizontal="left" vertical="center"/>
    </xf>
    <xf numFmtId="0" fontId="2" fillId="2" borderId="0" xfId="0" applyNumberFormat="1" applyFont="1" applyFill="1" applyAlignment="1">
      <alignment horizontal="left" vertical="center"/>
    </xf>
    <xf numFmtId="0" fontId="2" fillId="2" borderId="2" xfId="0" applyNumberFormat="1" applyFont="1" applyFill="1" applyBorder="1" applyAlignment="1">
      <alignment horizontal="left" vertical="center" wrapText="1"/>
    </xf>
    <xf numFmtId="0" fontId="2" fillId="2" borderId="0" xfId="0" applyNumberFormat="1" applyFont="1" applyFill="1" applyBorder="1" applyAlignment="1">
      <alignment horizontal="left" vertical="center" wrapText="1"/>
    </xf>
    <xf numFmtId="0" fontId="17" fillId="0" borderId="0" xfId="1">
      <alignment vertical="center"/>
    </xf>
    <xf numFmtId="176" fontId="2" fillId="2" borderId="1" xfId="0" applyNumberFormat="1" applyFont="1" applyFill="1" applyBorder="1" applyAlignment="1">
      <alignment horizontal="right" vertical="center" wrapText="1"/>
    </xf>
    <xf numFmtId="0" fontId="18" fillId="0" borderId="0" xfId="0" applyNumberFormat="1" applyFont="1" applyAlignment="1">
      <alignment horizontal="left" vertical="center" wrapText="1" indent="1"/>
    </xf>
    <xf numFmtId="177" fontId="2" fillId="2" borderId="1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Alignment="1">
      <alignment vertical="center"/>
    </xf>
    <xf numFmtId="178" fontId="2" fillId="2" borderId="1" xfId="0" applyNumberFormat="1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right" vertical="center"/>
    </xf>
    <xf numFmtId="0" fontId="10" fillId="0" borderId="0" xfId="0" applyNumberFormat="1" applyFont="1" applyAlignment="1">
      <alignment horizontal="left" vertical="center"/>
    </xf>
    <xf numFmtId="0" fontId="10" fillId="0" borderId="0" xfId="0" applyNumberFormat="1" applyFont="1" applyAlignment="1">
      <alignment vertical="center"/>
    </xf>
    <xf numFmtId="176" fontId="0" fillId="0" borderId="0" xfId="0" applyNumberFormat="1" applyFont="1" applyAlignment="1">
      <alignment vertical="center"/>
    </xf>
    <xf numFmtId="176" fontId="5" fillId="3" borderId="1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left" vertical="center" wrapText="1"/>
    </xf>
    <xf numFmtId="176" fontId="2" fillId="2" borderId="0" xfId="0" applyNumberFormat="1" applyFont="1" applyFill="1" applyBorder="1" applyAlignment="1">
      <alignment horizontal="left" vertical="center" wrapText="1"/>
    </xf>
    <xf numFmtId="176" fontId="0" fillId="0" borderId="0" xfId="0" applyNumberFormat="1" applyAlignment="1">
      <alignment vertical="center"/>
    </xf>
    <xf numFmtId="176" fontId="11" fillId="0" borderId="0" xfId="0" applyNumberFormat="1" applyFont="1" applyAlignment="1">
      <alignment vertical="center"/>
    </xf>
    <xf numFmtId="178" fontId="11" fillId="0" borderId="0" xfId="0" applyNumberFormat="1" applyFont="1" applyAlignment="1">
      <alignment vertical="center"/>
    </xf>
    <xf numFmtId="178" fontId="5" fillId="3" borderId="1" xfId="0" applyNumberFormat="1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left" vertical="center" wrapText="1"/>
    </xf>
    <xf numFmtId="178" fontId="2" fillId="2" borderId="0" xfId="0" applyNumberFormat="1" applyFont="1" applyFill="1" applyBorder="1" applyAlignment="1">
      <alignment horizontal="left" vertical="center" wrapText="1"/>
    </xf>
    <xf numFmtId="178" fontId="0" fillId="0" borderId="0" xfId="0" applyNumberFormat="1" applyAlignment="1">
      <alignment vertical="center"/>
    </xf>
    <xf numFmtId="178" fontId="11" fillId="0" borderId="0" xfId="0" applyNumberFormat="1" applyFont="1" applyBorder="1" applyAlignment="1">
      <alignment vertical="center"/>
    </xf>
    <xf numFmtId="178" fontId="5" fillId="3" borderId="4" xfId="0" applyNumberFormat="1" applyFont="1" applyFill="1" applyBorder="1" applyAlignment="1">
      <alignment horizontal="center" vertical="center"/>
    </xf>
    <xf numFmtId="178" fontId="2" fillId="2" borderId="4" xfId="0" applyNumberFormat="1" applyFont="1" applyFill="1" applyBorder="1" applyAlignment="1">
      <alignment horizontal="right" vertical="center"/>
    </xf>
    <xf numFmtId="178" fontId="0" fillId="0" borderId="0" xfId="0" applyNumberFormat="1" applyBorder="1" applyAlignment="1">
      <alignment vertical="center"/>
    </xf>
    <xf numFmtId="176" fontId="11" fillId="0" borderId="0" xfId="0" applyNumberFormat="1" applyFont="1" applyAlignment="1">
      <alignment horizontal="centerContinuous" vertical="center"/>
    </xf>
    <xf numFmtId="176" fontId="2" fillId="2" borderId="2" xfId="0" applyNumberFormat="1" applyFont="1" applyFill="1" applyBorder="1" applyAlignment="1">
      <alignment horizontal="left" vertical="center"/>
    </xf>
    <xf numFmtId="176" fontId="2" fillId="2" borderId="0" xfId="0" applyNumberFormat="1" applyFont="1" applyFill="1" applyBorder="1" applyAlignment="1">
      <alignment horizontal="left" vertical="center"/>
    </xf>
    <xf numFmtId="176" fontId="2" fillId="2" borderId="0" xfId="0" applyNumberFormat="1" applyFont="1" applyFill="1" applyAlignment="1">
      <alignment horizontal="left" vertical="center"/>
    </xf>
    <xf numFmtId="176" fontId="0" fillId="0" borderId="0" xfId="0" applyNumberFormat="1">
      <alignment vertical="center"/>
    </xf>
    <xf numFmtId="178" fontId="11" fillId="0" borderId="0" xfId="0" applyNumberFormat="1" applyFont="1" applyAlignment="1">
      <alignment horizontal="centerContinuous" vertical="center"/>
    </xf>
    <xf numFmtId="178" fontId="2" fillId="2" borderId="2" xfId="0" applyNumberFormat="1" applyFont="1" applyFill="1" applyBorder="1" applyAlignment="1">
      <alignment horizontal="left" vertical="center"/>
    </xf>
    <xf numFmtId="178" fontId="2" fillId="2" borderId="0" xfId="0" applyNumberFormat="1" applyFont="1" applyFill="1" applyBorder="1" applyAlignment="1">
      <alignment horizontal="left" vertical="center"/>
    </xf>
    <xf numFmtId="178" fontId="0" fillId="0" borderId="0" xfId="0" applyNumberFormat="1">
      <alignment vertical="center"/>
    </xf>
    <xf numFmtId="178" fontId="11" fillId="0" borderId="0" xfId="0" applyNumberFormat="1" applyFont="1" applyBorder="1" applyAlignment="1">
      <alignment horizontal="centerContinuous" vertical="center"/>
    </xf>
    <xf numFmtId="0" fontId="20" fillId="2" borderId="0" xfId="0" applyNumberFormat="1" applyFont="1" applyFill="1" applyAlignment="1">
      <alignment horizontal="left" vertical="center"/>
    </xf>
    <xf numFmtId="178" fontId="2" fillId="0" borderId="0" xfId="0" applyNumberFormat="1" applyFont="1" applyAlignment="1">
      <alignment horizontal="left" vertical="center"/>
    </xf>
    <xf numFmtId="178" fontId="2" fillId="2" borderId="0" xfId="0" applyNumberFormat="1" applyFont="1" applyFill="1" applyAlignment="1">
      <alignment horizontal="left" vertical="center"/>
    </xf>
    <xf numFmtId="178" fontId="2" fillId="0" borderId="0" xfId="0" applyNumberFormat="1" applyFont="1" applyAlignment="1">
      <alignment horizontal="left" vertical="center" wrapText="1"/>
    </xf>
    <xf numFmtId="0" fontId="10" fillId="0" borderId="0" xfId="0" applyNumberFormat="1" applyFont="1" applyBorder="1" applyAlignment="1">
      <alignment horizontal="left" vertical="center"/>
    </xf>
    <xf numFmtId="178" fontId="2" fillId="0" borderId="0" xfId="0" applyNumberFormat="1" applyFont="1" applyBorder="1" applyAlignment="1">
      <alignment horizontal="left" vertical="center"/>
    </xf>
    <xf numFmtId="178" fontId="2" fillId="2" borderId="1" xfId="0" applyNumberFormat="1" applyFont="1" applyFill="1" applyBorder="1" applyAlignment="1">
      <alignment horizontal="right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178" fontId="2" fillId="2" borderId="4" xfId="0" applyNumberFormat="1" applyFont="1" applyFill="1" applyBorder="1" applyAlignment="1">
      <alignment horizontal="right" vertical="center" wrapText="1"/>
    </xf>
    <xf numFmtId="178" fontId="0" fillId="0" borderId="0" xfId="0" applyNumberFormat="1" applyBorder="1">
      <alignment vertical="center"/>
    </xf>
    <xf numFmtId="178" fontId="2" fillId="0" borderId="0" xfId="0" applyNumberFormat="1" applyFont="1" applyBorder="1" applyAlignment="1">
      <alignment horizontal="left" vertical="center" wrapText="1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4" fillId="0" borderId="0" xfId="0" applyFont="1" applyFill="1">
      <alignment vertical="center"/>
    </xf>
    <xf numFmtId="0" fontId="25" fillId="0" borderId="0" xfId="0" applyFont="1">
      <alignment vertical="center"/>
    </xf>
    <xf numFmtId="0" fontId="11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3" xfId="0" applyNumberFormat="1" applyFont="1" applyBorder="1" applyAlignment="1">
      <alignment horizontal="left" vertical="center"/>
    </xf>
    <xf numFmtId="178" fontId="2" fillId="0" borderId="3" xfId="0" applyNumberFormat="1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left" vertical="center" wrapText="1" indent="1"/>
    </xf>
    <xf numFmtId="0" fontId="18" fillId="0" borderId="0" xfId="0" applyNumberFormat="1" applyFont="1" applyAlignment="1">
      <alignment horizontal="left" vertical="center" wrapText="1" indent="1"/>
    </xf>
    <xf numFmtId="3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www.customs.go.jp/toukei/shinbun/trade-st/2025/2025115.x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showGridLines="0" tabSelected="1" workbookViewId="0"/>
  </sheetViews>
  <sheetFormatPr defaultRowHeight="14.25" x14ac:dyDescent="0.25"/>
  <cols>
    <col min="1" max="1" width="3.140625" style="3" customWidth="1"/>
    <col min="2" max="2" width="50.140625" style="3" customWidth="1"/>
  </cols>
  <sheetData>
    <row r="1" spans="1:3" s="86" customFormat="1" ht="26.25" x14ac:dyDescent="0.25">
      <c r="A1" s="85" t="s">
        <v>468</v>
      </c>
      <c r="B1" s="85"/>
    </row>
    <row r="2" spans="1:3" s="86" customFormat="1" ht="26.25" x14ac:dyDescent="0.25">
      <c r="A2" s="85" t="s">
        <v>469</v>
      </c>
      <c r="B2" s="85"/>
    </row>
    <row r="3" spans="1:3" ht="17.25" x14ac:dyDescent="0.25">
      <c r="A3" s="1"/>
      <c r="B3" s="1"/>
    </row>
    <row r="4" spans="1:3" ht="16.5" x14ac:dyDescent="0.25">
      <c r="A4" s="2" t="s">
        <v>420</v>
      </c>
      <c r="B4" s="87" t="s">
        <v>33</v>
      </c>
      <c r="C4" s="88" t="s">
        <v>4</v>
      </c>
    </row>
    <row r="5" spans="1:3" ht="16.5" x14ac:dyDescent="0.25">
      <c r="A5" s="2" t="s">
        <v>421</v>
      </c>
      <c r="B5" s="87" t="s">
        <v>470</v>
      </c>
      <c r="C5" s="88" t="s">
        <v>5</v>
      </c>
    </row>
    <row r="6" spans="1:3" ht="16.5" x14ac:dyDescent="0.25">
      <c r="A6" s="2" t="s">
        <v>422</v>
      </c>
      <c r="B6" s="87" t="s">
        <v>80</v>
      </c>
      <c r="C6" s="88" t="s">
        <v>6</v>
      </c>
    </row>
    <row r="7" spans="1:3" ht="16.5" x14ac:dyDescent="0.25">
      <c r="A7" s="2" t="s">
        <v>423</v>
      </c>
      <c r="B7" s="87" t="s">
        <v>137</v>
      </c>
      <c r="C7" s="88" t="s">
        <v>7</v>
      </c>
    </row>
    <row r="8" spans="1:3" ht="16.5" x14ac:dyDescent="0.25">
      <c r="A8" s="2" t="s">
        <v>424</v>
      </c>
      <c r="B8" s="87" t="s">
        <v>161</v>
      </c>
      <c r="C8" s="88" t="s">
        <v>8</v>
      </c>
    </row>
    <row r="9" spans="1:3" ht="16.5" x14ac:dyDescent="0.25">
      <c r="A9" s="2" t="s">
        <v>425</v>
      </c>
      <c r="B9" s="87" t="s">
        <v>162</v>
      </c>
      <c r="C9" s="88" t="s">
        <v>9</v>
      </c>
    </row>
    <row r="10" spans="1:3" ht="16.5" x14ac:dyDescent="0.25">
      <c r="A10" s="2" t="s">
        <v>426</v>
      </c>
      <c r="B10" s="87" t="s">
        <v>163</v>
      </c>
      <c r="C10" s="88" t="s">
        <v>10</v>
      </c>
    </row>
    <row r="11" spans="1:3" ht="16.5" x14ac:dyDescent="0.25">
      <c r="A11" s="2" t="s">
        <v>427</v>
      </c>
      <c r="B11" s="87" t="s">
        <v>164</v>
      </c>
      <c r="C11" s="88" t="s">
        <v>11</v>
      </c>
    </row>
    <row r="12" spans="1:3" ht="16.5" x14ac:dyDescent="0.25">
      <c r="A12" s="2" t="s">
        <v>446</v>
      </c>
      <c r="B12" s="87" t="s">
        <v>165</v>
      </c>
      <c r="C12" s="88" t="s">
        <v>12</v>
      </c>
    </row>
    <row r="13" spans="1:3" ht="16.5" x14ac:dyDescent="0.25">
      <c r="A13" s="2" t="s">
        <v>447</v>
      </c>
      <c r="B13" s="87" t="s">
        <v>166</v>
      </c>
      <c r="C13" s="88" t="s">
        <v>13</v>
      </c>
    </row>
    <row r="14" spans="1:3" ht="16.5" x14ac:dyDescent="0.25">
      <c r="A14" s="2" t="s">
        <v>448</v>
      </c>
      <c r="B14" s="87" t="s">
        <v>167</v>
      </c>
      <c r="C14" s="88" t="s">
        <v>14</v>
      </c>
    </row>
    <row r="15" spans="1:3" ht="16.5" x14ac:dyDescent="0.25">
      <c r="A15" s="2" t="s">
        <v>449</v>
      </c>
      <c r="B15" s="87" t="s">
        <v>168</v>
      </c>
      <c r="C15" s="88" t="s">
        <v>15</v>
      </c>
    </row>
    <row r="16" spans="1:3" ht="16.5" x14ac:dyDescent="0.25">
      <c r="A16" s="2" t="s">
        <v>450</v>
      </c>
      <c r="B16" s="87" t="s">
        <v>169</v>
      </c>
      <c r="C16" s="88" t="s">
        <v>16</v>
      </c>
    </row>
    <row r="17" spans="1:3" ht="16.5" x14ac:dyDescent="0.25">
      <c r="A17" s="2" t="s">
        <v>451</v>
      </c>
      <c r="B17" s="87" t="s">
        <v>170</v>
      </c>
      <c r="C17" s="88" t="s">
        <v>17</v>
      </c>
    </row>
    <row r="18" spans="1:3" ht="16.5" x14ac:dyDescent="0.25">
      <c r="A18" s="2" t="s">
        <v>452</v>
      </c>
      <c r="B18" s="87" t="s">
        <v>171</v>
      </c>
      <c r="C18" s="88" t="s">
        <v>18</v>
      </c>
    </row>
    <row r="19" spans="1:3" ht="16.5" x14ac:dyDescent="0.25">
      <c r="A19" s="2" t="s">
        <v>453</v>
      </c>
      <c r="B19" s="87" t="s">
        <v>172</v>
      </c>
      <c r="C19" s="88" t="s">
        <v>19</v>
      </c>
    </row>
    <row r="20" spans="1:3" ht="16.5" x14ac:dyDescent="0.25">
      <c r="A20" s="2" t="s">
        <v>454</v>
      </c>
      <c r="B20" s="87" t="s">
        <v>173</v>
      </c>
      <c r="C20" s="88" t="s">
        <v>20</v>
      </c>
    </row>
    <row r="21" spans="1:3" ht="16.5" x14ac:dyDescent="0.25">
      <c r="A21" s="2" t="s">
        <v>455</v>
      </c>
      <c r="B21" s="87" t="s">
        <v>174</v>
      </c>
      <c r="C21" s="88" t="s">
        <v>21</v>
      </c>
    </row>
    <row r="22" spans="1:3" ht="16.5" x14ac:dyDescent="0.25">
      <c r="A22" s="2" t="s">
        <v>456</v>
      </c>
      <c r="B22" s="87" t="s">
        <v>175</v>
      </c>
      <c r="C22" s="88" t="s">
        <v>22</v>
      </c>
    </row>
    <row r="23" spans="1:3" ht="16.5" x14ac:dyDescent="0.25">
      <c r="A23" s="2" t="s">
        <v>457</v>
      </c>
      <c r="B23" s="87" t="s">
        <v>176</v>
      </c>
      <c r="C23" s="88" t="s">
        <v>23</v>
      </c>
    </row>
    <row r="24" spans="1:3" ht="16.5" x14ac:dyDescent="0.25">
      <c r="A24" s="2" t="s">
        <v>458</v>
      </c>
      <c r="B24" s="87" t="s">
        <v>177</v>
      </c>
      <c r="C24" s="88" t="s">
        <v>24</v>
      </c>
    </row>
    <row r="25" spans="1:3" ht="16.5" x14ac:dyDescent="0.25">
      <c r="A25" s="2" t="s">
        <v>459</v>
      </c>
      <c r="B25" s="87" t="s">
        <v>185</v>
      </c>
      <c r="C25" s="88" t="s">
        <v>193</v>
      </c>
    </row>
    <row r="26" spans="1:3" ht="16.5" x14ac:dyDescent="0.25">
      <c r="A26" s="2" t="s">
        <v>460</v>
      </c>
      <c r="B26" s="87" t="s">
        <v>471</v>
      </c>
      <c r="C26" s="88" t="s">
        <v>25</v>
      </c>
    </row>
    <row r="27" spans="1:3" ht="16.5" x14ac:dyDescent="0.25">
      <c r="A27" s="2" t="s">
        <v>461</v>
      </c>
      <c r="B27" s="87" t="s">
        <v>186</v>
      </c>
      <c r="C27" s="88" t="s">
        <v>26</v>
      </c>
    </row>
    <row r="28" spans="1:3" ht="16.5" x14ac:dyDescent="0.25">
      <c r="A28" s="2" t="s">
        <v>462</v>
      </c>
      <c r="B28" s="87" t="s">
        <v>187</v>
      </c>
      <c r="C28" s="88" t="s">
        <v>27</v>
      </c>
    </row>
    <row r="29" spans="1:3" ht="16.5" x14ac:dyDescent="0.25">
      <c r="A29" s="2" t="s">
        <v>463</v>
      </c>
      <c r="B29" s="87" t="s">
        <v>188</v>
      </c>
      <c r="C29" s="88" t="s">
        <v>28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3"/>
  <sheetViews>
    <sheetView showGridLines="0" workbookViewId="0">
      <selection activeCell="A41" sqref="A41"/>
    </sheetView>
  </sheetViews>
  <sheetFormatPr defaultRowHeight="14.25" x14ac:dyDescent="0.25"/>
  <cols>
    <col min="1" max="4" width="20.7109375" style="10" customWidth="1"/>
    <col min="5" max="16384" width="9.140625" style="10"/>
  </cols>
  <sheetData>
    <row r="1" spans="1:4" s="6" customFormat="1" ht="23.25" x14ac:dyDescent="0.25">
      <c r="A1" s="4" t="s">
        <v>498</v>
      </c>
      <c r="B1" s="5"/>
      <c r="C1" s="5"/>
      <c r="D1" s="5"/>
    </row>
    <row r="2" spans="1:4" s="6" customFormat="1" ht="23.25" x14ac:dyDescent="0.25">
      <c r="A2" s="4" t="s">
        <v>499</v>
      </c>
      <c r="B2" s="5"/>
      <c r="C2" s="5"/>
      <c r="D2" s="5"/>
    </row>
    <row r="3" spans="1:4" ht="21" x14ac:dyDescent="0.25">
      <c r="A3" s="7" t="s">
        <v>0</v>
      </c>
      <c r="B3" s="8"/>
      <c r="C3" s="8"/>
      <c r="D3" s="9" t="s">
        <v>1</v>
      </c>
    </row>
    <row r="4" spans="1:4" ht="21.75" thickBot="1" x14ac:dyDescent="0.3">
      <c r="A4" s="7" t="s">
        <v>189</v>
      </c>
      <c r="B4" s="8"/>
      <c r="C4" s="8"/>
      <c r="D4" s="9" t="s">
        <v>195</v>
      </c>
    </row>
    <row r="5" spans="1:4" ht="24.95" customHeight="1" thickBot="1" x14ac:dyDescent="0.3">
      <c r="A5" s="11"/>
      <c r="B5" s="11" t="s">
        <v>500</v>
      </c>
      <c r="C5" s="11" t="s">
        <v>477</v>
      </c>
      <c r="D5" s="11" t="s">
        <v>414</v>
      </c>
    </row>
    <row r="6" spans="1:4" ht="24.95" customHeight="1" thickBot="1" x14ac:dyDescent="0.3">
      <c r="A6" s="11"/>
      <c r="B6" s="11" t="s">
        <v>506</v>
      </c>
      <c r="C6" s="11" t="s">
        <v>508</v>
      </c>
      <c r="D6" s="11" t="s">
        <v>199</v>
      </c>
    </row>
    <row r="7" spans="1:4" ht="42.75" thickBot="1" x14ac:dyDescent="0.3">
      <c r="A7" s="12" t="s">
        <v>190</v>
      </c>
      <c r="B7" s="98">
        <v>9709494</v>
      </c>
      <c r="C7" s="98">
        <v>9152003</v>
      </c>
      <c r="D7" s="99">
        <v>6.1</v>
      </c>
    </row>
    <row r="8" spans="1:4" ht="42.75" thickBot="1" x14ac:dyDescent="0.3">
      <c r="A8" s="12" t="s">
        <v>191</v>
      </c>
      <c r="B8" s="98">
        <v>9392795</v>
      </c>
      <c r="C8" s="98">
        <v>9272812</v>
      </c>
      <c r="D8" s="99">
        <v>1.3</v>
      </c>
    </row>
    <row r="9" spans="1:4" ht="42.75" thickBot="1" x14ac:dyDescent="0.3">
      <c r="A9" s="12" t="s">
        <v>192</v>
      </c>
      <c r="B9" s="98">
        <v>316699</v>
      </c>
      <c r="C9" s="99" t="s">
        <v>501</v>
      </c>
      <c r="D9" s="99" t="s">
        <v>433</v>
      </c>
    </row>
    <row r="11" spans="1:4" ht="21" x14ac:dyDescent="0.25">
      <c r="A11" s="13" t="s">
        <v>2</v>
      </c>
    </row>
    <row r="12" spans="1:4" ht="14.25" customHeight="1" x14ac:dyDescent="0.25">
      <c r="A12" s="97" t="s">
        <v>431</v>
      </c>
      <c r="B12" s="97"/>
      <c r="C12" s="97"/>
      <c r="D12" s="97"/>
    </row>
    <row r="13" spans="1:4" x14ac:dyDescent="0.25">
      <c r="A13" s="97"/>
      <c r="B13" s="97"/>
      <c r="C13" s="97"/>
      <c r="D13" s="97"/>
    </row>
    <row r="14" spans="1:4" x14ac:dyDescent="0.25">
      <c r="A14" s="97"/>
      <c r="B14" s="97"/>
      <c r="C14" s="97"/>
      <c r="D14" s="97"/>
    </row>
    <row r="15" spans="1:4" x14ac:dyDescent="0.25">
      <c r="A15" s="97"/>
      <c r="B15" s="97"/>
      <c r="C15" s="97"/>
      <c r="D15" s="97"/>
    </row>
    <row r="16" spans="1:4" x14ac:dyDescent="0.25">
      <c r="A16" s="97"/>
      <c r="B16" s="97"/>
      <c r="C16" s="97"/>
      <c r="D16" s="97"/>
    </row>
    <row r="17" spans="1:4" x14ac:dyDescent="0.25">
      <c r="A17" s="97" t="s">
        <v>378</v>
      </c>
      <c r="B17" s="97"/>
      <c r="C17" s="97"/>
      <c r="D17" s="97"/>
    </row>
    <row r="18" spans="1:4" x14ac:dyDescent="0.25">
      <c r="A18" s="97"/>
      <c r="B18" s="97"/>
      <c r="C18" s="97"/>
      <c r="D18" s="97"/>
    </row>
    <row r="19" spans="1:4" x14ac:dyDescent="0.25">
      <c r="A19" s="97"/>
      <c r="B19" s="97"/>
      <c r="C19" s="97"/>
      <c r="D19" s="97"/>
    </row>
    <row r="20" spans="1:4" x14ac:dyDescent="0.25">
      <c r="A20" s="97"/>
      <c r="B20" s="97"/>
      <c r="C20" s="97"/>
      <c r="D20" s="97"/>
    </row>
    <row r="21" spans="1:4" x14ac:dyDescent="0.25">
      <c r="A21" s="97"/>
      <c r="B21" s="97"/>
      <c r="C21" s="97"/>
      <c r="D21" s="97"/>
    </row>
    <row r="22" spans="1:4" ht="16.5" x14ac:dyDescent="0.25">
      <c r="A22" s="42"/>
      <c r="B22" s="42"/>
      <c r="C22" s="42"/>
      <c r="D22" s="42"/>
    </row>
    <row r="23" spans="1:4" ht="14.25" customHeight="1" x14ac:dyDescent="0.25">
      <c r="A23" s="97" t="s">
        <v>432</v>
      </c>
      <c r="B23" s="97"/>
      <c r="C23" s="97"/>
      <c r="D23" s="97"/>
    </row>
    <row r="24" spans="1:4" x14ac:dyDescent="0.25">
      <c r="A24" s="97"/>
      <c r="B24" s="97"/>
      <c r="C24" s="97"/>
      <c r="D24" s="97"/>
    </row>
    <row r="25" spans="1:4" x14ac:dyDescent="0.25">
      <c r="A25" s="97"/>
      <c r="B25" s="97"/>
      <c r="C25" s="97"/>
      <c r="D25" s="97"/>
    </row>
    <row r="26" spans="1:4" x14ac:dyDescent="0.25">
      <c r="A26" s="97"/>
      <c r="B26" s="97"/>
      <c r="C26" s="97"/>
      <c r="D26" s="97"/>
    </row>
    <row r="27" spans="1:4" x14ac:dyDescent="0.25">
      <c r="A27" s="97" t="s">
        <v>379</v>
      </c>
      <c r="B27" s="97"/>
      <c r="C27" s="97"/>
      <c r="D27" s="97"/>
    </row>
    <row r="28" spans="1:4" x14ac:dyDescent="0.25">
      <c r="A28" s="97"/>
      <c r="B28" s="97"/>
      <c r="C28" s="97"/>
      <c r="D28" s="97"/>
    </row>
    <row r="29" spans="1:4" x14ac:dyDescent="0.25">
      <c r="A29" s="97"/>
      <c r="B29" s="97"/>
      <c r="C29" s="97"/>
      <c r="D29" s="97"/>
    </row>
    <row r="30" spans="1:4" x14ac:dyDescent="0.25">
      <c r="A30" s="97"/>
      <c r="B30" s="97"/>
      <c r="C30" s="97"/>
      <c r="D30" s="97"/>
    </row>
    <row r="31" spans="1:4" ht="16.5" x14ac:dyDescent="0.25">
      <c r="A31" s="42"/>
      <c r="B31" s="42"/>
      <c r="C31" s="42"/>
      <c r="D31" s="42"/>
    </row>
    <row r="32" spans="1:4" ht="21" x14ac:dyDescent="0.25">
      <c r="A32" s="96" t="s">
        <v>380</v>
      </c>
      <c r="B32" s="96"/>
      <c r="C32" s="96"/>
      <c r="D32" s="96"/>
    </row>
    <row r="33" spans="1:4" ht="21" x14ac:dyDescent="0.25">
      <c r="A33" s="96" t="s">
        <v>415</v>
      </c>
      <c r="B33" s="96"/>
      <c r="C33" s="96"/>
      <c r="D33" s="96"/>
    </row>
  </sheetData>
  <mergeCells count="6">
    <mergeCell ref="A33:D33"/>
    <mergeCell ref="A12:D16"/>
    <mergeCell ref="A17:D21"/>
    <mergeCell ref="A23:D26"/>
    <mergeCell ref="A27:D30"/>
    <mergeCell ref="A32:D3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8"/>
  <sheetViews>
    <sheetView showGridLines="0" zoomScaleNormal="100" workbookViewId="0">
      <selection activeCell="A61" sqref="A61"/>
    </sheetView>
  </sheetViews>
  <sheetFormatPr defaultRowHeight="14.25" x14ac:dyDescent="0.25"/>
  <cols>
    <col min="1" max="2" width="20.7109375" customWidth="1"/>
    <col min="3" max="8" width="15.7109375" customWidth="1"/>
  </cols>
  <sheetData>
    <row r="1" spans="1:8" s="90" customFormat="1" ht="23.25" x14ac:dyDescent="0.25">
      <c r="A1" s="47" t="s">
        <v>428</v>
      </c>
      <c r="B1" s="89"/>
      <c r="C1" s="89"/>
      <c r="D1" s="89"/>
      <c r="E1" s="89"/>
      <c r="F1" s="89"/>
      <c r="G1" s="89"/>
      <c r="H1" s="89"/>
    </row>
    <row r="2" spans="1:8" s="90" customFormat="1" ht="23.25" x14ac:dyDescent="0.25">
      <c r="A2" s="47" t="str">
        <f>VLOOKUP(A1,目次!B:C,2,0)</f>
        <v>지역, 국가별 수출입</v>
      </c>
      <c r="B2" s="89"/>
      <c r="C2" s="89"/>
      <c r="D2" s="89"/>
      <c r="E2" s="89"/>
      <c r="F2" s="89"/>
      <c r="G2" s="89"/>
      <c r="H2" s="89"/>
    </row>
    <row r="3" spans="1:8" s="90" customFormat="1" ht="21" x14ac:dyDescent="0.25">
      <c r="A3" s="91" t="s">
        <v>194</v>
      </c>
    </row>
    <row r="4" spans="1:8" s="90" customFormat="1" ht="21.75" thickBot="1" x14ac:dyDescent="0.3">
      <c r="A4" s="92" t="s">
        <v>195</v>
      </c>
    </row>
    <row r="5" spans="1:8" ht="21.75" thickBot="1" x14ac:dyDescent="0.3">
      <c r="A5" s="17"/>
      <c r="B5" s="17"/>
      <c r="C5" s="11" t="s">
        <v>29</v>
      </c>
      <c r="D5" s="11" t="s">
        <v>30</v>
      </c>
      <c r="E5" s="11" t="s">
        <v>31</v>
      </c>
      <c r="F5" s="11" t="s">
        <v>30</v>
      </c>
      <c r="G5" s="11" t="s">
        <v>32</v>
      </c>
      <c r="H5" s="11" t="s">
        <v>30</v>
      </c>
    </row>
    <row r="6" spans="1:8" ht="21.75" thickBot="1" x14ac:dyDescent="0.3">
      <c r="A6" s="17"/>
      <c r="B6" s="17"/>
      <c r="C6" s="17" t="s">
        <v>202</v>
      </c>
      <c r="D6" s="17" t="s">
        <v>199</v>
      </c>
      <c r="E6" s="17" t="s">
        <v>203</v>
      </c>
      <c r="F6" s="17" t="s">
        <v>199</v>
      </c>
      <c r="G6" s="17" t="s">
        <v>204</v>
      </c>
      <c r="H6" s="17" t="s">
        <v>199</v>
      </c>
    </row>
    <row r="7" spans="1:8" ht="21.75" thickBot="1" x14ac:dyDescent="0.3">
      <c r="A7" s="25" t="s">
        <v>33</v>
      </c>
      <c r="B7" s="26" t="s">
        <v>4</v>
      </c>
      <c r="C7" s="41">
        <v>9709494</v>
      </c>
      <c r="D7" s="43">
        <v>6.1</v>
      </c>
      <c r="E7" s="41">
        <v>9392795</v>
      </c>
      <c r="F7" s="43">
        <v>1.3</v>
      </c>
      <c r="G7" s="41">
        <v>316699</v>
      </c>
      <c r="H7" s="43" t="s">
        <v>433</v>
      </c>
    </row>
    <row r="8" spans="1:8" ht="21.75" thickBot="1" x14ac:dyDescent="0.3">
      <c r="A8" s="33" t="s">
        <v>34</v>
      </c>
      <c r="B8" s="29" t="s">
        <v>205</v>
      </c>
      <c r="C8" s="41">
        <v>5233597</v>
      </c>
      <c r="D8" s="43">
        <v>4.4000000000000004</v>
      </c>
      <c r="E8" s="41">
        <v>4798332</v>
      </c>
      <c r="F8" s="43">
        <v>3.2</v>
      </c>
      <c r="G8" s="41">
        <v>435265</v>
      </c>
      <c r="H8" s="43">
        <v>20.6</v>
      </c>
    </row>
    <row r="9" spans="1:8" ht="21.75" thickBot="1" x14ac:dyDescent="0.3">
      <c r="A9" s="34" t="s">
        <v>35</v>
      </c>
      <c r="B9" s="29" t="s">
        <v>206</v>
      </c>
      <c r="C9" s="41">
        <v>1619924</v>
      </c>
      <c r="D9" s="43">
        <v>-2.5</v>
      </c>
      <c r="E9" s="41">
        <v>2400283</v>
      </c>
      <c r="F9" s="43">
        <v>2.2999999999999998</v>
      </c>
      <c r="G9" s="41">
        <v>-780359</v>
      </c>
      <c r="H9" s="43">
        <v>14.1</v>
      </c>
    </row>
    <row r="10" spans="1:8" ht="21.75" thickBot="1" x14ac:dyDescent="0.3">
      <c r="A10" s="34" t="s">
        <v>36</v>
      </c>
      <c r="B10" s="29" t="s">
        <v>207</v>
      </c>
      <c r="C10" s="41">
        <v>608223</v>
      </c>
      <c r="D10" s="43">
        <v>11.4</v>
      </c>
      <c r="E10" s="41">
        <v>10226</v>
      </c>
      <c r="F10" s="43">
        <v>-17.100000000000001</v>
      </c>
      <c r="G10" s="41">
        <v>597997</v>
      </c>
      <c r="H10" s="43">
        <v>12</v>
      </c>
    </row>
    <row r="11" spans="1:8" ht="21.75" thickBot="1" x14ac:dyDescent="0.3">
      <c r="A11" s="34" t="s">
        <v>37</v>
      </c>
      <c r="B11" s="29" t="s">
        <v>208</v>
      </c>
      <c r="C11" s="41">
        <v>706945</v>
      </c>
      <c r="D11" s="43">
        <v>16.7</v>
      </c>
      <c r="E11" s="41">
        <v>469709</v>
      </c>
      <c r="F11" s="43">
        <v>22.7</v>
      </c>
      <c r="G11" s="41">
        <v>237236</v>
      </c>
      <c r="H11" s="43">
        <v>6.5</v>
      </c>
    </row>
    <row r="12" spans="1:8" ht="21.75" thickBot="1" x14ac:dyDescent="0.3">
      <c r="A12" s="34" t="s">
        <v>38</v>
      </c>
      <c r="B12" s="29" t="s">
        <v>209</v>
      </c>
      <c r="C12" s="41">
        <v>585351</v>
      </c>
      <c r="D12" s="43">
        <v>-1.7</v>
      </c>
      <c r="E12" s="41">
        <v>367471</v>
      </c>
      <c r="F12" s="43">
        <v>-9.8000000000000007</v>
      </c>
      <c r="G12" s="41">
        <v>217880</v>
      </c>
      <c r="H12" s="43">
        <v>15.6</v>
      </c>
    </row>
    <row r="13" spans="1:8" ht="21.75" thickBot="1" x14ac:dyDescent="0.3">
      <c r="A13" s="34" t="s">
        <v>39</v>
      </c>
      <c r="B13" s="29" t="s">
        <v>210</v>
      </c>
      <c r="C13" s="41">
        <v>289940</v>
      </c>
      <c r="D13" s="43">
        <v>-1.3</v>
      </c>
      <c r="E13" s="41">
        <v>87447</v>
      </c>
      <c r="F13" s="43">
        <v>-5</v>
      </c>
      <c r="G13" s="41">
        <v>202493</v>
      </c>
      <c r="H13" s="43">
        <v>0.4</v>
      </c>
    </row>
    <row r="14" spans="1:8" ht="21.75" thickBot="1" x14ac:dyDescent="0.3">
      <c r="A14" s="34" t="s">
        <v>40</v>
      </c>
      <c r="B14" s="29" t="s">
        <v>211</v>
      </c>
      <c r="C14" s="41">
        <v>361814</v>
      </c>
      <c r="D14" s="43">
        <v>7</v>
      </c>
      <c r="E14" s="41">
        <v>308431</v>
      </c>
      <c r="F14" s="43">
        <v>1.4</v>
      </c>
      <c r="G14" s="41">
        <v>53383</v>
      </c>
      <c r="H14" s="43">
        <v>56.9</v>
      </c>
    </row>
    <row r="15" spans="1:8" ht="21.75" thickBot="1" x14ac:dyDescent="0.3">
      <c r="A15" s="34" t="s">
        <v>41</v>
      </c>
      <c r="B15" s="29" t="s">
        <v>212</v>
      </c>
      <c r="C15" s="41">
        <v>194915</v>
      </c>
      <c r="D15" s="43">
        <v>14.1</v>
      </c>
      <c r="E15" s="41">
        <v>236416</v>
      </c>
      <c r="F15" s="43">
        <v>4.4000000000000004</v>
      </c>
      <c r="G15" s="41">
        <v>-41501</v>
      </c>
      <c r="H15" s="43">
        <v>-25.4</v>
      </c>
    </row>
    <row r="16" spans="1:8" ht="21.75" thickBot="1" x14ac:dyDescent="0.3">
      <c r="A16" s="34" t="s">
        <v>42</v>
      </c>
      <c r="B16" s="29" t="s">
        <v>213</v>
      </c>
      <c r="C16" s="41">
        <v>161799</v>
      </c>
      <c r="D16" s="43">
        <v>-7.1</v>
      </c>
      <c r="E16" s="41">
        <v>237016</v>
      </c>
      <c r="F16" s="43">
        <v>-4.8</v>
      </c>
      <c r="G16" s="41">
        <v>-75217</v>
      </c>
      <c r="H16" s="43">
        <v>0.5</v>
      </c>
    </row>
    <row r="17" spans="1:8" ht="21.75" thickBot="1" x14ac:dyDescent="0.3">
      <c r="A17" s="34" t="s">
        <v>43</v>
      </c>
      <c r="B17" s="29" t="s">
        <v>214</v>
      </c>
      <c r="C17" s="41">
        <v>132583</v>
      </c>
      <c r="D17" s="43">
        <v>-1.8</v>
      </c>
      <c r="E17" s="41">
        <v>125551</v>
      </c>
      <c r="F17" s="43">
        <v>2.6</v>
      </c>
      <c r="G17" s="41">
        <v>7032</v>
      </c>
      <c r="H17" s="43">
        <v>-44.5</v>
      </c>
    </row>
    <row r="18" spans="1:8" ht="21.75" thickBot="1" x14ac:dyDescent="0.3">
      <c r="A18" s="34" t="s">
        <v>44</v>
      </c>
      <c r="B18" s="29" t="s">
        <v>215</v>
      </c>
      <c r="C18" s="41">
        <v>249921</v>
      </c>
      <c r="D18" s="43">
        <v>13.9</v>
      </c>
      <c r="E18" s="41">
        <v>384854</v>
      </c>
      <c r="F18" s="43">
        <v>14.5</v>
      </c>
      <c r="G18" s="41">
        <v>-134933</v>
      </c>
      <c r="H18" s="43">
        <v>15.6</v>
      </c>
    </row>
    <row r="19" spans="1:8" ht="21.75" thickBot="1" x14ac:dyDescent="0.3">
      <c r="A19" s="34" t="s">
        <v>45</v>
      </c>
      <c r="B19" s="29" t="s">
        <v>216</v>
      </c>
      <c r="C19" s="41">
        <v>227335</v>
      </c>
      <c r="D19" s="43">
        <v>16.5</v>
      </c>
      <c r="E19" s="41">
        <v>82164</v>
      </c>
      <c r="F19" s="43">
        <v>-0.5</v>
      </c>
      <c r="G19" s="41">
        <v>145171</v>
      </c>
      <c r="H19" s="43">
        <v>28.9</v>
      </c>
    </row>
    <row r="20" spans="1:8" ht="21.75" thickBot="1" x14ac:dyDescent="0.3">
      <c r="A20" s="33" t="s">
        <v>46</v>
      </c>
      <c r="B20" s="29" t="s">
        <v>217</v>
      </c>
      <c r="C20" s="41">
        <v>1406357</v>
      </c>
      <c r="D20" s="43">
        <v>4.5</v>
      </c>
      <c r="E20" s="41">
        <v>1441157</v>
      </c>
      <c r="F20" s="43">
        <v>3.4</v>
      </c>
      <c r="G20" s="41">
        <v>-34800</v>
      </c>
      <c r="H20" s="43">
        <v>-28.4</v>
      </c>
    </row>
    <row r="21" spans="1:8" ht="21.75" thickBot="1" x14ac:dyDescent="0.3">
      <c r="A21" s="33" t="s">
        <v>47</v>
      </c>
      <c r="B21" s="29" t="s">
        <v>218</v>
      </c>
      <c r="C21" s="41">
        <v>240188</v>
      </c>
      <c r="D21" s="43">
        <v>-19.399999999999999</v>
      </c>
      <c r="E21" s="41">
        <v>620250</v>
      </c>
      <c r="F21" s="43">
        <v>-12.7</v>
      </c>
      <c r="G21" s="41">
        <v>-380062</v>
      </c>
      <c r="H21" s="43">
        <v>-7.9</v>
      </c>
    </row>
    <row r="22" spans="1:8" ht="21.75" thickBot="1" x14ac:dyDescent="0.3">
      <c r="A22" s="34" t="s">
        <v>48</v>
      </c>
      <c r="B22" s="29" t="s">
        <v>219</v>
      </c>
      <c r="C22" s="41">
        <v>192564</v>
      </c>
      <c r="D22" s="43">
        <v>-19.2</v>
      </c>
      <c r="E22" s="41">
        <v>547767</v>
      </c>
      <c r="F22" s="43">
        <v>-16</v>
      </c>
      <c r="G22" s="41">
        <v>-355203</v>
      </c>
      <c r="H22" s="43">
        <v>-14.1</v>
      </c>
    </row>
    <row r="23" spans="1:8" ht="42.75" thickBot="1" x14ac:dyDescent="0.3">
      <c r="A23" s="34" t="s">
        <v>49</v>
      </c>
      <c r="B23" s="29" t="s">
        <v>220</v>
      </c>
      <c r="C23" s="41">
        <v>25296</v>
      </c>
      <c r="D23" s="43">
        <v>-34.5</v>
      </c>
      <c r="E23" s="41">
        <v>28409</v>
      </c>
      <c r="F23" s="43">
        <v>14.6</v>
      </c>
      <c r="G23" s="41">
        <v>-3113</v>
      </c>
      <c r="H23" s="43" t="s">
        <v>433</v>
      </c>
    </row>
    <row r="24" spans="1:8" ht="21.75" thickBot="1" x14ac:dyDescent="0.3">
      <c r="A24" s="33" t="s">
        <v>50</v>
      </c>
      <c r="B24" s="29" t="s">
        <v>221</v>
      </c>
      <c r="C24" s="41">
        <v>1952063</v>
      </c>
      <c r="D24" s="43">
        <v>9.6</v>
      </c>
      <c r="E24" s="41">
        <v>1238881</v>
      </c>
      <c r="F24" s="43">
        <v>7</v>
      </c>
      <c r="G24" s="41">
        <v>713182</v>
      </c>
      <c r="H24" s="43">
        <v>14.4</v>
      </c>
    </row>
    <row r="25" spans="1:8" ht="21.75" thickBot="1" x14ac:dyDescent="0.3">
      <c r="A25" s="34" t="s">
        <v>51</v>
      </c>
      <c r="B25" s="29" t="s">
        <v>222</v>
      </c>
      <c r="C25" s="41">
        <v>1816870</v>
      </c>
      <c r="D25" s="43">
        <v>8.8000000000000007</v>
      </c>
      <c r="E25" s="41">
        <v>1077135</v>
      </c>
      <c r="F25" s="43">
        <v>7.1</v>
      </c>
      <c r="G25" s="41">
        <v>739735</v>
      </c>
      <c r="H25" s="43">
        <v>11.3</v>
      </c>
    </row>
    <row r="26" spans="1:8" ht="21.75" thickBot="1" x14ac:dyDescent="0.3">
      <c r="A26" s="34" t="s">
        <v>52</v>
      </c>
      <c r="B26" s="29" t="s">
        <v>223</v>
      </c>
      <c r="C26" s="41">
        <v>135193</v>
      </c>
      <c r="D26" s="43">
        <v>21.4</v>
      </c>
      <c r="E26" s="41">
        <v>160848</v>
      </c>
      <c r="F26" s="43">
        <v>6.1</v>
      </c>
      <c r="G26" s="41">
        <v>-25655</v>
      </c>
      <c r="H26" s="43">
        <v>-36.200000000000003</v>
      </c>
    </row>
    <row r="27" spans="1:8" ht="21.75" thickBot="1" x14ac:dyDescent="0.3">
      <c r="A27" s="33" t="s">
        <v>53</v>
      </c>
      <c r="B27" s="29" t="s">
        <v>224</v>
      </c>
      <c r="C27" s="41">
        <v>390027</v>
      </c>
      <c r="D27" s="43">
        <v>-3</v>
      </c>
      <c r="E27" s="41">
        <v>378162</v>
      </c>
      <c r="F27" s="43">
        <v>-5.4</v>
      </c>
      <c r="G27" s="41">
        <v>11865</v>
      </c>
      <c r="H27" s="43">
        <v>412.4</v>
      </c>
    </row>
    <row r="28" spans="1:8" ht="21.75" thickBot="1" x14ac:dyDescent="0.3">
      <c r="A28" s="34" t="s">
        <v>54</v>
      </c>
      <c r="B28" s="29" t="s">
        <v>225</v>
      </c>
      <c r="C28" s="41">
        <v>54992</v>
      </c>
      <c r="D28" s="43">
        <v>-6.6</v>
      </c>
      <c r="E28" s="41">
        <v>93854</v>
      </c>
      <c r="F28" s="43">
        <v>-32.9</v>
      </c>
      <c r="G28" s="41">
        <v>-38862</v>
      </c>
      <c r="H28" s="43">
        <v>-52.1</v>
      </c>
    </row>
    <row r="29" spans="1:8" ht="21.75" thickBot="1" x14ac:dyDescent="0.3">
      <c r="A29" s="34" t="s">
        <v>55</v>
      </c>
      <c r="B29" s="29" t="s">
        <v>226</v>
      </c>
      <c r="C29" s="41">
        <v>135687</v>
      </c>
      <c r="D29" s="43">
        <v>-3</v>
      </c>
      <c r="E29" s="41">
        <v>77909</v>
      </c>
      <c r="F29" s="43">
        <v>12.8</v>
      </c>
      <c r="G29" s="41">
        <v>57778</v>
      </c>
      <c r="H29" s="43">
        <v>-18.399999999999999</v>
      </c>
    </row>
    <row r="30" spans="1:8" ht="21.75" thickBot="1" x14ac:dyDescent="0.3">
      <c r="A30" s="34" t="s">
        <v>56</v>
      </c>
      <c r="B30" s="29" t="s">
        <v>227</v>
      </c>
      <c r="C30" s="41">
        <v>28504</v>
      </c>
      <c r="D30" s="43">
        <v>43</v>
      </c>
      <c r="E30" s="41">
        <v>94782</v>
      </c>
      <c r="F30" s="43">
        <v>-12.6</v>
      </c>
      <c r="G30" s="41">
        <v>-66278</v>
      </c>
      <c r="H30" s="43">
        <v>-25.1</v>
      </c>
    </row>
    <row r="31" spans="1:8" ht="21.75" thickBot="1" x14ac:dyDescent="0.3">
      <c r="A31" s="33" t="s">
        <v>57</v>
      </c>
      <c r="B31" s="29" t="s">
        <v>241</v>
      </c>
      <c r="C31" s="41">
        <v>1145089</v>
      </c>
      <c r="D31" s="43">
        <v>23.6</v>
      </c>
      <c r="E31" s="41">
        <v>1219706</v>
      </c>
      <c r="F31" s="43">
        <v>8.5</v>
      </c>
      <c r="G31" s="41">
        <v>-74617</v>
      </c>
      <c r="H31" s="43">
        <v>-62.1</v>
      </c>
    </row>
    <row r="32" spans="1:8" ht="21.75" thickBot="1" x14ac:dyDescent="0.3">
      <c r="A32" s="34" t="s">
        <v>58</v>
      </c>
      <c r="B32" s="29" t="s">
        <v>228</v>
      </c>
      <c r="C32" s="41">
        <v>238711</v>
      </c>
      <c r="D32" s="43">
        <v>21</v>
      </c>
      <c r="E32" s="41">
        <v>293837</v>
      </c>
      <c r="F32" s="43">
        <v>4.0999999999999996</v>
      </c>
      <c r="G32" s="41">
        <v>-55126</v>
      </c>
      <c r="H32" s="43">
        <v>-35.1</v>
      </c>
    </row>
    <row r="33" spans="1:8" ht="21.75" thickBot="1" x14ac:dyDescent="0.3">
      <c r="A33" s="34" t="s">
        <v>59</v>
      </c>
      <c r="B33" s="29" t="s">
        <v>229</v>
      </c>
      <c r="C33" s="41">
        <v>191603</v>
      </c>
      <c r="D33" s="43">
        <v>29.4</v>
      </c>
      <c r="E33" s="41">
        <v>110464</v>
      </c>
      <c r="F33" s="43">
        <v>9</v>
      </c>
      <c r="G33" s="41">
        <v>81139</v>
      </c>
      <c r="H33" s="43">
        <v>73.400000000000006</v>
      </c>
    </row>
    <row r="34" spans="1:8" ht="21.75" thickBot="1" x14ac:dyDescent="0.3">
      <c r="A34" s="34" t="s">
        <v>60</v>
      </c>
      <c r="B34" s="29" t="s">
        <v>230</v>
      </c>
      <c r="C34" s="41">
        <v>86176</v>
      </c>
      <c r="D34" s="43">
        <v>20</v>
      </c>
      <c r="E34" s="41">
        <v>169320</v>
      </c>
      <c r="F34" s="43">
        <v>41.3</v>
      </c>
      <c r="G34" s="41">
        <v>-83144</v>
      </c>
      <c r="H34" s="43">
        <v>73</v>
      </c>
    </row>
    <row r="35" spans="1:8" ht="21.75" thickBot="1" x14ac:dyDescent="0.3">
      <c r="A35" s="34" t="s">
        <v>61</v>
      </c>
      <c r="B35" s="29" t="s">
        <v>231</v>
      </c>
      <c r="C35" s="41">
        <v>164247</v>
      </c>
      <c r="D35" s="43">
        <v>36.6</v>
      </c>
      <c r="E35" s="41">
        <v>32803</v>
      </c>
      <c r="F35" s="43">
        <v>-29.3</v>
      </c>
      <c r="G35" s="41">
        <v>131444</v>
      </c>
      <c r="H35" s="43">
        <v>77.900000000000006</v>
      </c>
    </row>
    <row r="36" spans="1:8" ht="21.75" thickBot="1" x14ac:dyDescent="0.3">
      <c r="A36" s="34" t="s">
        <v>62</v>
      </c>
      <c r="B36" s="29" t="s">
        <v>232</v>
      </c>
      <c r="C36" s="41">
        <v>61967</v>
      </c>
      <c r="D36" s="43">
        <v>3.1</v>
      </c>
      <c r="E36" s="41">
        <v>143136</v>
      </c>
      <c r="F36" s="43">
        <v>-8.8000000000000007</v>
      </c>
      <c r="G36" s="41">
        <v>-81169</v>
      </c>
      <c r="H36" s="43">
        <v>-16.2</v>
      </c>
    </row>
    <row r="37" spans="1:8" ht="21.75" thickBot="1" x14ac:dyDescent="0.3">
      <c r="A37" s="34" t="s">
        <v>63</v>
      </c>
      <c r="B37" s="29" t="s">
        <v>233</v>
      </c>
      <c r="C37" s="41">
        <v>112077</v>
      </c>
      <c r="D37" s="43">
        <v>51.9</v>
      </c>
      <c r="E37" s="41">
        <v>38102</v>
      </c>
      <c r="F37" s="43">
        <v>24.4</v>
      </c>
      <c r="G37" s="41">
        <v>73975</v>
      </c>
      <c r="H37" s="43">
        <v>71.400000000000006</v>
      </c>
    </row>
    <row r="38" spans="1:8" ht="21.75" thickBot="1" x14ac:dyDescent="0.3">
      <c r="A38" s="34" t="s">
        <v>64</v>
      </c>
      <c r="B38" s="29" t="s">
        <v>234</v>
      </c>
      <c r="C38" s="41">
        <v>110588</v>
      </c>
      <c r="D38" s="43">
        <v>40.5</v>
      </c>
      <c r="E38" s="41">
        <v>112574</v>
      </c>
      <c r="F38" s="43">
        <v>12.4</v>
      </c>
      <c r="G38" s="41">
        <v>-1986</v>
      </c>
      <c r="H38" s="43">
        <v>-90.7</v>
      </c>
    </row>
    <row r="39" spans="1:8" ht="21.75" thickBot="1" x14ac:dyDescent="0.3">
      <c r="A39" s="34" t="s">
        <v>65</v>
      </c>
      <c r="B39" s="29" t="s">
        <v>235</v>
      </c>
      <c r="C39" s="41">
        <v>14488</v>
      </c>
      <c r="D39" s="43">
        <v>-0.5</v>
      </c>
      <c r="E39" s="41">
        <v>32153</v>
      </c>
      <c r="F39" s="43">
        <v>2.8</v>
      </c>
      <c r="G39" s="41">
        <v>-17665</v>
      </c>
      <c r="H39" s="43">
        <v>5.8</v>
      </c>
    </row>
    <row r="40" spans="1:8" ht="21.75" thickBot="1" x14ac:dyDescent="0.3">
      <c r="A40" s="34" t="s">
        <v>66</v>
      </c>
      <c r="B40" s="29" t="s">
        <v>236</v>
      </c>
      <c r="C40" s="41">
        <v>18215</v>
      </c>
      <c r="D40" s="43">
        <v>-0.8</v>
      </c>
      <c r="E40" s="41">
        <v>102535</v>
      </c>
      <c r="F40" s="43">
        <v>25.3</v>
      </c>
      <c r="G40" s="41">
        <v>-84320</v>
      </c>
      <c r="H40" s="43">
        <v>32.9</v>
      </c>
    </row>
    <row r="41" spans="1:8" ht="21.75" thickBot="1" x14ac:dyDescent="0.3">
      <c r="A41" s="34" t="s">
        <v>67</v>
      </c>
      <c r="B41" s="29" t="s">
        <v>237</v>
      </c>
      <c r="C41" s="41">
        <v>39845</v>
      </c>
      <c r="D41" s="43">
        <v>3</v>
      </c>
      <c r="E41" s="41">
        <v>39001</v>
      </c>
      <c r="F41" s="43">
        <v>-24.2</v>
      </c>
      <c r="G41" s="41">
        <v>844</v>
      </c>
      <c r="H41" s="43" t="s">
        <v>433</v>
      </c>
    </row>
    <row r="42" spans="1:8" ht="42.75" thickBot="1" x14ac:dyDescent="0.3">
      <c r="A42" s="33" t="s">
        <v>68</v>
      </c>
      <c r="B42" s="29" t="s">
        <v>242</v>
      </c>
      <c r="C42" s="41">
        <v>164485</v>
      </c>
      <c r="D42" s="43">
        <v>2</v>
      </c>
      <c r="E42" s="41">
        <v>152451</v>
      </c>
      <c r="F42" s="43">
        <v>-5.6</v>
      </c>
      <c r="G42" s="41">
        <v>12034</v>
      </c>
      <c r="H42" s="43" t="s">
        <v>433</v>
      </c>
    </row>
    <row r="43" spans="1:8" ht="21.75" thickBot="1" x14ac:dyDescent="0.3">
      <c r="A43" s="34" t="s">
        <v>69</v>
      </c>
      <c r="B43" s="29" t="s">
        <v>238</v>
      </c>
      <c r="C43" s="41">
        <v>32001</v>
      </c>
      <c r="D43" s="43">
        <v>29.4</v>
      </c>
      <c r="E43" s="41">
        <v>63379</v>
      </c>
      <c r="F43" s="43">
        <v>-15.8</v>
      </c>
      <c r="G43" s="41">
        <v>-31378</v>
      </c>
      <c r="H43" s="43">
        <v>-37.9</v>
      </c>
    </row>
    <row r="44" spans="1:8" ht="21.75" thickBot="1" x14ac:dyDescent="0.3">
      <c r="A44" s="33" t="s">
        <v>70</v>
      </c>
      <c r="B44" s="29" t="s">
        <v>239</v>
      </c>
      <c r="C44" s="41">
        <v>901251</v>
      </c>
      <c r="D44" s="43">
        <v>19.5</v>
      </c>
      <c r="E44" s="41">
        <v>1031882</v>
      </c>
      <c r="F44" s="43">
        <v>6.8</v>
      </c>
      <c r="G44" s="41">
        <v>-130631</v>
      </c>
      <c r="H44" s="43">
        <v>-38.4</v>
      </c>
    </row>
    <row r="45" spans="1:8" ht="21.75" thickBot="1" x14ac:dyDescent="0.3">
      <c r="A45" s="33" t="s">
        <v>71</v>
      </c>
      <c r="B45" s="29" t="s">
        <v>240</v>
      </c>
      <c r="C45" s="41">
        <v>463524</v>
      </c>
      <c r="D45" s="43">
        <v>-1.6</v>
      </c>
      <c r="E45" s="41">
        <v>853515</v>
      </c>
      <c r="F45" s="43">
        <v>-10.4</v>
      </c>
      <c r="G45" s="41">
        <v>-389991</v>
      </c>
      <c r="H45" s="43">
        <v>-19</v>
      </c>
    </row>
    <row r="46" spans="1:8" ht="42.75" thickBot="1" x14ac:dyDescent="0.3">
      <c r="A46" s="34" t="s">
        <v>72</v>
      </c>
      <c r="B46" s="29" t="s">
        <v>243</v>
      </c>
      <c r="C46" s="41">
        <v>254153</v>
      </c>
      <c r="D46" s="43">
        <v>6</v>
      </c>
      <c r="E46" s="41">
        <v>343663</v>
      </c>
      <c r="F46" s="43">
        <v>-7.1</v>
      </c>
      <c r="G46" s="41">
        <v>-89510</v>
      </c>
      <c r="H46" s="43">
        <v>-31.3</v>
      </c>
    </row>
    <row r="47" spans="1:8" ht="21.75" thickBot="1" x14ac:dyDescent="0.3">
      <c r="A47" s="34" t="s">
        <v>73</v>
      </c>
      <c r="B47" s="29" t="s">
        <v>244</v>
      </c>
      <c r="C47" s="41">
        <v>85145</v>
      </c>
      <c r="D47" s="43">
        <v>-21.6</v>
      </c>
      <c r="E47" s="41">
        <v>324807</v>
      </c>
      <c r="F47" s="43">
        <v>-3.7</v>
      </c>
      <c r="G47" s="41">
        <v>-239662</v>
      </c>
      <c r="H47" s="43">
        <v>4.8</v>
      </c>
    </row>
    <row r="48" spans="1:8" ht="21.75" thickBot="1" x14ac:dyDescent="0.3">
      <c r="A48" s="34" t="s">
        <v>74</v>
      </c>
      <c r="B48" s="29" t="s">
        <v>245</v>
      </c>
      <c r="C48" s="41">
        <v>24467</v>
      </c>
      <c r="D48" s="43">
        <v>-0.3</v>
      </c>
      <c r="E48" s="41">
        <v>51595</v>
      </c>
      <c r="F48" s="43">
        <v>-45.4</v>
      </c>
      <c r="G48" s="41">
        <v>-27128</v>
      </c>
      <c r="H48" s="43">
        <v>-61.2</v>
      </c>
    </row>
    <row r="49" spans="1:8" ht="21.75" thickBot="1" x14ac:dyDescent="0.3">
      <c r="A49" s="34" t="s">
        <v>75</v>
      </c>
      <c r="B49" s="29" t="s">
        <v>246</v>
      </c>
      <c r="C49" s="41">
        <v>20119</v>
      </c>
      <c r="D49" s="43">
        <v>16.600000000000001</v>
      </c>
      <c r="E49" s="41">
        <v>82736</v>
      </c>
      <c r="F49" s="43">
        <v>-10.6</v>
      </c>
      <c r="G49" s="41">
        <v>-62617</v>
      </c>
      <c r="H49" s="43">
        <v>-16.8</v>
      </c>
    </row>
    <row r="50" spans="1:8" ht="21.75" thickBot="1" x14ac:dyDescent="0.3">
      <c r="A50" s="34" t="s">
        <v>76</v>
      </c>
      <c r="B50" s="29" t="s">
        <v>247</v>
      </c>
      <c r="C50" s="41">
        <v>18173</v>
      </c>
      <c r="D50" s="43">
        <v>-21.5</v>
      </c>
      <c r="E50" s="41">
        <v>21503</v>
      </c>
      <c r="F50" s="43">
        <v>-19.7</v>
      </c>
      <c r="G50" s="41">
        <v>-3330</v>
      </c>
      <c r="H50" s="43">
        <v>-7.8</v>
      </c>
    </row>
    <row r="51" spans="1:8" ht="21.75" thickBot="1" x14ac:dyDescent="0.3">
      <c r="A51" s="34" t="s">
        <v>77</v>
      </c>
      <c r="B51" s="29" t="s">
        <v>248</v>
      </c>
      <c r="C51" s="41">
        <v>624</v>
      </c>
      <c r="D51" s="43">
        <v>-45</v>
      </c>
      <c r="E51" s="41">
        <v>253</v>
      </c>
      <c r="F51" s="43">
        <v>-24</v>
      </c>
      <c r="G51" s="41">
        <v>371</v>
      </c>
      <c r="H51" s="43">
        <v>-53.7</v>
      </c>
    </row>
    <row r="52" spans="1:8" ht="21.75" thickBot="1" x14ac:dyDescent="0.3">
      <c r="A52" s="33" t="s">
        <v>78</v>
      </c>
      <c r="B52" s="29" t="s">
        <v>249</v>
      </c>
      <c r="C52" s="41">
        <v>120521</v>
      </c>
      <c r="D52" s="43">
        <v>20</v>
      </c>
      <c r="E52" s="41">
        <v>131424</v>
      </c>
      <c r="F52" s="43">
        <v>12.9</v>
      </c>
      <c r="G52" s="41">
        <v>-10903</v>
      </c>
      <c r="H52" s="43">
        <v>-32</v>
      </c>
    </row>
    <row r="53" spans="1:8" ht="42.75" thickBot="1" x14ac:dyDescent="0.3">
      <c r="A53" s="34" t="s">
        <v>79</v>
      </c>
      <c r="B53" s="29" t="s">
        <v>250</v>
      </c>
      <c r="C53" s="41">
        <v>30134</v>
      </c>
      <c r="D53" s="43">
        <v>5.6</v>
      </c>
      <c r="E53" s="41">
        <v>99582</v>
      </c>
      <c r="F53" s="43">
        <v>23.8</v>
      </c>
      <c r="G53" s="41">
        <v>-69448</v>
      </c>
      <c r="H53" s="43">
        <v>33.799999999999997</v>
      </c>
    </row>
    <row r="54" spans="1:8" ht="21" x14ac:dyDescent="0.25">
      <c r="A54" s="35" t="s">
        <v>413</v>
      </c>
      <c r="B54" s="35"/>
      <c r="C54" s="35"/>
      <c r="D54" s="35"/>
      <c r="E54" s="35"/>
      <c r="F54" s="35"/>
      <c r="G54" s="35"/>
      <c r="H54" s="35"/>
    </row>
    <row r="55" spans="1:8" ht="21" x14ac:dyDescent="0.25">
      <c r="A55" s="36" t="s">
        <v>416</v>
      </c>
      <c r="B55" s="36"/>
      <c r="C55" s="36"/>
      <c r="D55" s="36"/>
      <c r="E55" s="36"/>
      <c r="F55" s="36"/>
      <c r="G55" s="36"/>
      <c r="H55" s="36"/>
    </row>
    <row r="56" spans="1:8" ht="21" x14ac:dyDescent="0.25">
      <c r="A56" s="21"/>
      <c r="B56" s="21"/>
      <c r="C56" s="21"/>
      <c r="D56" s="21"/>
      <c r="E56" s="21"/>
      <c r="F56" s="21"/>
      <c r="G56" s="21"/>
      <c r="H56" s="21"/>
    </row>
    <row r="57" spans="1:8" ht="21" x14ac:dyDescent="0.25">
      <c r="A57" s="37" t="s">
        <v>381</v>
      </c>
      <c r="B57" s="37"/>
      <c r="C57" s="37"/>
      <c r="D57" s="37"/>
      <c r="E57" s="37"/>
      <c r="F57" s="37"/>
      <c r="G57" s="37"/>
      <c r="H57" s="37"/>
    </row>
    <row r="58" spans="1:8" ht="21" x14ac:dyDescent="0.25">
      <c r="A58" s="37" t="s">
        <v>382</v>
      </c>
      <c r="B58" s="37"/>
      <c r="C58" s="37"/>
      <c r="D58" s="37"/>
      <c r="E58" s="37"/>
      <c r="F58" s="37"/>
      <c r="G58" s="37"/>
      <c r="H58" s="37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62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7.42578125" bestFit="1" customWidth="1"/>
    <col min="4" max="4" width="13.85546875" bestFit="1" customWidth="1"/>
    <col min="5" max="5" width="8.5703125" bestFit="1" customWidth="1"/>
    <col min="6" max="6" width="13.85546875" bestFit="1" customWidth="1"/>
    <col min="7" max="7" width="9" bestFit="1" customWidth="1"/>
    <col min="8" max="8" width="8.5703125" bestFit="1" customWidth="1"/>
    <col min="9" max="9" width="14.140625" bestFit="1" customWidth="1"/>
  </cols>
  <sheetData>
    <row r="1" spans="1:9" s="89" customFormat="1" ht="23.25" x14ac:dyDescent="0.25">
      <c r="A1" s="47" t="s">
        <v>437</v>
      </c>
    </row>
    <row r="2" spans="1:9" s="89" customFormat="1" ht="23.25" x14ac:dyDescent="0.25">
      <c r="A2" s="47" t="str">
        <f>VLOOKUP(A1,目次!B:C,2,0)</f>
        <v>주요 상품별 수출, 세계</v>
      </c>
    </row>
    <row r="3" spans="1:9" s="16" customFormat="1" ht="21" x14ac:dyDescent="0.25">
      <c r="A3" s="91" t="s">
        <v>194</v>
      </c>
    </row>
    <row r="4" spans="1:9" s="16" customFormat="1" ht="21.75" thickBot="1" x14ac:dyDescent="0.3">
      <c r="A4" s="92" t="s">
        <v>195</v>
      </c>
    </row>
    <row r="5" spans="1:9" s="18" customFormat="1" ht="21.75" thickBot="1" x14ac:dyDescent="0.3">
      <c r="A5" s="17"/>
      <c r="B5" s="17"/>
      <c r="C5" s="17" t="s">
        <v>82</v>
      </c>
      <c r="D5" s="17" t="s">
        <v>83</v>
      </c>
      <c r="E5" s="17" t="s">
        <v>30</v>
      </c>
      <c r="F5" s="17" t="s">
        <v>84</v>
      </c>
      <c r="G5" s="17" t="s">
        <v>85</v>
      </c>
      <c r="H5" s="17" t="s">
        <v>30</v>
      </c>
      <c r="I5" s="17" t="s">
        <v>86</v>
      </c>
    </row>
    <row r="6" spans="1:9" s="18" customFormat="1" ht="21.75" thickBot="1" x14ac:dyDescent="0.3">
      <c r="A6" s="17" t="s">
        <v>81</v>
      </c>
      <c r="B6" s="17" t="s">
        <v>251</v>
      </c>
      <c r="C6" s="17" t="s">
        <v>331</v>
      </c>
      <c r="D6" s="17" t="s">
        <v>332</v>
      </c>
      <c r="E6" s="17" t="s">
        <v>199</v>
      </c>
      <c r="F6" s="17" t="s">
        <v>333</v>
      </c>
      <c r="G6" s="17" t="s">
        <v>334</v>
      </c>
      <c r="H6" s="17" t="s">
        <v>199</v>
      </c>
      <c r="I6" s="17" t="s">
        <v>335</v>
      </c>
    </row>
    <row r="7" spans="1:9" s="18" customFormat="1" ht="21.75" thickBot="1" x14ac:dyDescent="0.3">
      <c r="A7" s="25" t="s">
        <v>33</v>
      </c>
      <c r="B7" s="26" t="s">
        <v>4</v>
      </c>
      <c r="C7" s="27"/>
      <c r="D7" s="46"/>
      <c r="E7" s="45"/>
      <c r="F7" s="46">
        <v>9709494</v>
      </c>
      <c r="G7" s="45">
        <v>100</v>
      </c>
      <c r="H7" s="45">
        <v>6.1</v>
      </c>
      <c r="I7" s="45">
        <v>6.1</v>
      </c>
    </row>
    <row r="8" spans="1:9" s="18" customFormat="1" ht="21.75" thickBot="1" x14ac:dyDescent="0.3">
      <c r="A8" s="28" t="s">
        <v>87</v>
      </c>
      <c r="B8" s="29" t="s">
        <v>253</v>
      </c>
      <c r="C8" s="27"/>
      <c r="D8" s="46"/>
      <c r="E8" s="45"/>
      <c r="F8" s="46">
        <v>122567</v>
      </c>
      <c r="G8" s="45">
        <v>1.3</v>
      </c>
      <c r="H8" s="45">
        <v>10.9</v>
      </c>
      <c r="I8" s="45">
        <v>0.1</v>
      </c>
    </row>
    <row r="9" spans="1:9" s="18" customFormat="1" ht="21.75" thickBot="1" x14ac:dyDescent="0.3">
      <c r="A9" s="28" t="s">
        <v>88</v>
      </c>
      <c r="B9" s="29" t="s">
        <v>255</v>
      </c>
      <c r="C9" s="27"/>
      <c r="D9" s="46"/>
      <c r="E9" s="45"/>
      <c r="F9" s="46">
        <v>172247</v>
      </c>
      <c r="G9" s="45">
        <v>1.8</v>
      </c>
      <c r="H9" s="45">
        <v>15.3</v>
      </c>
      <c r="I9" s="45">
        <v>0.3</v>
      </c>
    </row>
    <row r="10" spans="1:9" s="18" customFormat="1" ht="21.75" thickBot="1" x14ac:dyDescent="0.3">
      <c r="A10" s="28" t="s">
        <v>89</v>
      </c>
      <c r="B10" s="29" t="s">
        <v>257</v>
      </c>
      <c r="C10" s="27"/>
      <c r="D10" s="46"/>
      <c r="E10" s="45"/>
      <c r="F10" s="46">
        <v>129168</v>
      </c>
      <c r="G10" s="45">
        <v>1.3</v>
      </c>
      <c r="H10" s="45">
        <v>9.1999999999999993</v>
      </c>
      <c r="I10" s="45">
        <v>0.1</v>
      </c>
    </row>
    <row r="11" spans="1:9" s="18" customFormat="1" ht="21.75" thickBot="1" x14ac:dyDescent="0.3">
      <c r="A11" s="28" t="s">
        <v>90</v>
      </c>
      <c r="B11" s="29" t="s">
        <v>259</v>
      </c>
      <c r="C11" s="27"/>
      <c r="D11" s="46"/>
      <c r="E11" s="45"/>
      <c r="F11" s="46">
        <v>1023744</v>
      </c>
      <c r="G11" s="45">
        <v>10.5</v>
      </c>
      <c r="H11" s="45">
        <v>5.5</v>
      </c>
      <c r="I11" s="45">
        <v>0.6</v>
      </c>
    </row>
    <row r="12" spans="1:9" s="18" customFormat="1" ht="21.75" thickBot="1" x14ac:dyDescent="0.3">
      <c r="A12" s="29" t="s">
        <v>91</v>
      </c>
      <c r="B12" s="30" t="s">
        <v>261</v>
      </c>
      <c r="C12" s="27"/>
      <c r="D12" s="46"/>
      <c r="E12" s="45"/>
      <c r="F12" s="46">
        <v>151283</v>
      </c>
      <c r="G12" s="45">
        <v>1.6</v>
      </c>
      <c r="H12" s="45">
        <v>-13.4</v>
      </c>
      <c r="I12" s="45">
        <v>-0.3</v>
      </c>
    </row>
    <row r="13" spans="1:9" s="18" customFormat="1" ht="21.75" thickBot="1" x14ac:dyDescent="0.3">
      <c r="A13" s="29" t="s">
        <v>92</v>
      </c>
      <c r="B13" s="30" t="s">
        <v>263</v>
      </c>
      <c r="C13" s="27" t="s">
        <v>336</v>
      </c>
      <c r="D13" s="46">
        <v>5442265</v>
      </c>
      <c r="E13" s="45">
        <v>-1.3</v>
      </c>
      <c r="F13" s="46">
        <v>148189</v>
      </c>
      <c r="G13" s="45">
        <v>1.5</v>
      </c>
      <c r="H13" s="45">
        <v>48.1</v>
      </c>
      <c r="I13" s="45">
        <v>0.5</v>
      </c>
    </row>
    <row r="14" spans="1:9" s="18" customFormat="1" ht="21.75" thickBot="1" x14ac:dyDescent="0.3">
      <c r="A14" s="29" t="s">
        <v>93</v>
      </c>
      <c r="B14" s="30" t="s">
        <v>264</v>
      </c>
      <c r="C14" s="27" t="s">
        <v>337</v>
      </c>
      <c r="D14" s="46">
        <v>428999</v>
      </c>
      <c r="E14" s="45">
        <v>-2.8</v>
      </c>
      <c r="F14" s="46">
        <v>282343</v>
      </c>
      <c r="G14" s="45">
        <v>2.9</v>
      </c>
      <c r="H14" s="45">
        <v>2.2999999999999998</v>
      </c>
      <c r="I14" s="45">
        <v>0.1</v>
      </c>
    </row>
    <row r="15" spans="1:9" s="18" customFormat="1" ht="21.75" thickBot="1" x14ac:dyDescent="0.3">
      <c r="A15" s="28" t="s">
        <v>94</v>
      </c>
      <c r="B15" s="29" t="s">
        <v>266</v>
      </c>
      <c r="C15" s="27"/>
      <c r="D15" s="46"/>
      <c r="E15" s="45"/>
      <c r="F15" s="46">
        <v>971964</v>
      </c>
      <c r="G15" s="45">
        <v>10</v>
      </c>
      <c r="H15" s="45">
        <v>1.2</v>
      </c>
      <c r="I15" s="45">
        <v>0.1</v>
      </c>
    </row>
    <row r="16" spans="1:9" s="18" customFormat="1" ht="21.75" thickBot="1" x14ac:dyDescent="0.3">
      <c r="A16" s="29" t="s">
        <v>95</v>
      </c>
      <c r="B16" s="30" t="s">
        <v>268</v>
      </c>
      <c r="C16" s="27" t="s">
        <v>338</v>
      </c>
      <c r="D16" s="46">
        <v>2375</v>
      </c>
      <c r="E16" s="45">
        <v>-3.6</v>
      </c>
      <c r="F16" s="46">
        <v>306301</v>
      </c>
      <c r="G16" s="45">
        <v>3.2</v>
      </c>
      <c r="H16" s="45">
        <v>-9</v>
      </c>
      <c r="I16" s="45">
        <v>-0.3</v>
      </c>
    </row>
    <row r="17" spans="1:9" s="18" customFormat="1" ht="21.75" thickBot="1" x14ac:dyDescent="0.3">
      <c r="A17" s="29" t="s">
        <v>96</v>
      </c>
      <c r="B17" s="30" t="s">
        <v>270</v>
      </c>
      <c r="C17" s="27" t="s">
        <v>337</v>
      </c>
      <c r="D17" s="46">
        <v>109708</v>
      </c>
      <c r="E17" s="45">
        <v>-8.6</v>
      </c>
      <c r="F17" s="46">
        <v>248939</v>
      </c>
      <c r="G17" s="45">
        <v>2.6</v>
      </c>
      <c r="H17" s="45">
        <v>14.8</v>
      </c>
      <c r="I17" s="45">
        <v>0.4</v>
      </c>
    </row>
    <row r="18" spans="1:9" s="18" customFormat="1" ht="21.75" thickBot="1" x14ac:dyDescent="0.3">
      <c r="A18" s="29" t="s">
        <v>97</v>
      </c>
      <c r="B18" s="30" t="s">
        <v>272</v>
      </c>
      <c r="C18" s="27"/>
      <c r="D18" s="46"/>
      <c r="E18" s="45"/>
      <c r="F18" s="46">
        <v>120831</v>
      </c>
      <c r="G18" s="45">
        <v>1.2</v>
      </c>
      <c r="H18" s="45">
        <v>2</v>
      </c>
      <c r="I18" s="45">
        <v>0</v>
      </c>
    </row>
    <row r="19" spans="1:9" s="18" customFormat="1" ht="21.75" thickBot="1" x14ac:dyDescent="0.3">
      <c r="A19" s="29" t="s">
        <v>98</v>
      </c>
      <c r="B19" s="30" t="s">
        <v>274</v>
      </c>
      <c r="C19" s="27"/>
      <c r="D19" s="46"/>
      <c r="E19" s="45"/>
      <c r="F19" s="46">
        <v>72546</v>
      </c>
      <c r="G19" s="45">
        <v>0.7</v>
      </c>
      <c r="H19" s="45">
        <v>-1.9</v>
      </c>
      <c r="I19" s="45">
        <v>0</v>
      </c>
    </row>
    <row r="20" spans="1:9" s="18" customFormat="1" ht="21.75" thickBot="1" x14ac:dyDescent="0.3">
      <c r="A20" s="29" t="s">
        <v>99</v>
      </c>
      <c r="B20" s="30" t="s">
        <v>276</v>
      </c>
      <c r="C20" s="27"/>
      <c r="D20" s="46"/>
      <c r="E20" s="45"/>
      <c r="F20" s="46">
        <v>99295</v>
      </c>
      <c r="G20" s="45">
        <v>1</v>
      </c>
      <c r="H20" s="45">
        <v>9.4</v>
      </c>
      <c r="I20" s="45">
        <v>0.1</v>
      </c>
    </row>
    <row r="21" spans="1:9" s="18" customFormat="1" ht="21.75" thickBot="1" x14ac:dyDescent="0.3">
      <c r="A21" s="29" t="s">
        <v>100</v>
      </c>
      <c r="B21" s="30" t="s">
        <v>277</v>
      </c>
      <c r="C21" s="27" t="s">
        <v>337</v>
      </c>
      <c r="D21" s="46">
        <v>97286</v>
      </c>
      <c r="E21" s="45">
        <v>-4.5</v>
      </c>
      <c r="F21" s="46">
        <v>92556</v>
      </c>
      <c r="G21" s="45">
        <v>1</v>
      </c>
      <c r="H21" s="45">
        <v>0</v>
      </c>
      <c r="I21" s="45">
        <v>0</v>
      </c>
    </row>
    <row r="22" spans="1:9" s="18" customFormat="1" ht="21.75" thickBot="1" x14ac:dyDescent="0.3">
      <c r="A22" s="29" t="s">
        <v>101</v>
      </c>
      <c r="B22" s="30" t="s">
        <v>278</v>
      </c>
      <c r="C22" s="27" t="s">
        <v>337</v>
      </c>
      <c r="D22" s="46">
        <v>169924</v>
      </c>
      <c r="E22" s="45">
        <v>7.5</v>
      </c>
      <c r="F22" s="46">
        <v>29047</v>
      </c>
      <c r="G22" s="45">
        <v>0.3</v>
      </c>
      <c r="H22" s="45">
        <v>0.8</v>
      </c>
      <c r="I22" s="45">
        <v>0</v>
      </c>
    </row>
    <row r="23" spans="1:9" s="18" customFormat="1" ht="21.75" thickBot="1" x14ac:dyDescent="0.3">
      <c r="A23" s="28" t="s">
        <v>102</v>
      </c>
      <c r="B23" s="29" t="s">
        <v>280</v>
      </c>
      <c r="C23" s="27"/>
      <c r="D23" s="46"/>
      <c r="E23" s="45"/>
      <c r="F23" s="46">
        <v>1652286</v>
      </c>
      <c r="G23" s="45">
        <v>17</v>
      </c>
      <c r="H23" s="45">
        <v>4.9000000000000004</v>
      </c>
      <c r="I23" s="45">
        <v>0.8</v>
      </c>
    </row>
    <row r="24" spans="1:9" s="18" customFormat="1" ht="21.75" thickBot="1" x14ac:dyDescent="0.3">
      <c r="A24" s="29" t="s">
        <v>103</v>
      </c>
      <c r="B24" s="30" t="s">
        <v>282</v>
      </c>
      <c r="C24" s="27" t="s">
        <v>337</v>
      </c>
      <c r="D24" s="46">
        <v>90539</v>
      </c>
      <c r="E24" s="45">
        <v>4.9000000000000004</v>
      </c>
      <c r="F24" s="46">
        <v>254425</v>
      </c>
      <c r="G24" s="45">
        <v>2.6</v>
      </c>
      <c r="H24" s="45">
        <v>7.9</v>
      </c>
      <c r="I24" s="45">
        <v>0.2</v>
      </c>
    </row>
    <row r="25" spans="1:9" s="18" customFormat="1" ht="42.75" thickBot="1" x14ac:dyDescent="0.3">
      <c r="A25" s="29" t="s">
        <v>104</v>
      </c>
      <c r="B25" s="30" t="s">
        <v>284</v>
      </c>
      <c r="C25" s="27" t="s">
        <v>342</v>
      </c>
      <c r="D25" s="46">
        <v>604</v>
      </c>
      <c r="E25" s="45">
        <v>25.3</v>
      </c>
      <c r="F25" s="46">
        <v>34241</v>
      </c>
      <c r="G25" s="45">
        <v>0.4</v>
      </c>
      <c r="H25" s="45">
        <v>9.4</v>
      </c>
      <c r="I25" s="45">
        <v>0</v>
      </c>
    </row>
    <row r="26" spans="1:9" s="18" customFormat="1" ht="21.75" thickBot="1" x14ac:dyDescent="0.3">
      <c r="A26" s="29" t="s">
        <v>105</v>
      </c>
      <c r="B26" s="30" t="s">
        <v>286</v>
      </c>
      <c r="C26" s="27" t="s">
        <v>337</v>
      </c>
      <c r="D26" s="46">
        <v>8749</v>
      </c>
      <c r="E26" s="45">
        <v>-6.9</v>
      </c>
      <c r="F26" s="46">
        <v>93228</v>
      </c>
      <c r="G26" s="45">
        <v>1</v>
      </c>
      <c r="H26" s="45">
        <v>4.0999999999999996</v>
      </c>
      <c r="I26" s="45">
        <v>0</v>
      </c>
    </row>
    <row r="27" spans="1:9" s="18" customFormat="1" ht="21.75" thickBot="1" x14ac:dyDescent="0.3">
      <c r="A27" s="29" t="s">
        <v>106</v>
      </c>
      <c r="B27" s="30" t="s">
        <v>287</v>
      </c>
      <c r="C27" s="27" t="s">
        <v>337</v>
      </c>
      <c r="D27" s="46">
        <v>11713</v>
      </c>
      <c r="E27" s="45">
        <v>1.3</v>
      </c>
      <c r="F27" s="46">
        <v>379223</v>
      </c>
      <c r="G27" s="45">
        <v>3.9</v>
      </c>
      <c r="H27" s="45">
        <v>1.3</v>
      </c>
      <c r="I27" s="45">
        <v>0.1</v>
      </c>
    </row>
    <row r="28" spans="1:9" s="18" customFormat="1" ht="21.75" thickBot="1" x14ac:dyDescent="0.3">
      <c r="A28" s="29" t="s">
        <v>107</v>
      </c>
      <c r="B28" s="30" t="s">
        <v>291</v>
      </c>
      <c r="C28" s="27"/>
      <c r="D28" s="46"/>
      <c r="E28" s="45"/>
      <c r="F28" s="46">
        <v>94517</v>
      </c>
      <c r="G28" s="45">
        <v>1</v>
      </c>
      <c r="H28" s="45">
        <v>9.1</v>
      </c>
      <c r="I28" s="45">
        <v>0.1</v>
      </c>
    </row>
    <row r="29" spans="1:9" s="18" customFormat="1" ht="21.75" thickBot="1" x14ac:dyDescent="0.3">
      <c r="A29" s="29" t="s">
        <v>108</v>
      </c>
      <c r="B29" s="30" t="s">
        <v>288</v>
      </c>
      <c r="C29" s="27"/>
      <c r="D29" s="46"/>
      <c r="E29" s="45"/>
      <c r="F29" s="46">
        <v>136661</v>
      </c>
      <c r="G29" s="45">
        <v>1.4</v>
      </c>
      <c r="H29" s="45">
        <v>-2.1</v>
      </c>
      <c r="I29" s="45">
        <v>0</v>
      </c>
    </row>
    <row r="30" spans="1:9" s="18" customFormat="1" ht="21.75" thickBot="1" x14ac:dyDescent="0.3">
      <c r="A30" s="29" t="s">
        <v>109</v>
      </c>
      <c r="B30" s="30" t="s">
        <v>289</v>
      </c>
      <c r="C30" s="27"/>
      <c r="D30" s="46"/>
      <c r="E30" s="45"/>
      <c r="F30" s="46">
        <v>151164</v>
      </c>
      <c r="G30" s="45">
        <v>1.6</v>
      </c>
      <c r="H30" s="45">
        <v>12.5</v>
      </c>
      <c r="I30" s="45">
        <v>0.2</v>
      </c>
    </row>
    <row r="31" spans="1:9" s="18" customFormat="1" ht="21.75" thickBot="1" x14ac:dyDescent="0.3">
      <c r="A31" s="29" t="s">
        <v>110</v>
      </c>
      <c r="B31" s="30" t="s">
        <v>290</v>
      </c>
      <c r="C31" s="27"/>
      <c r="D31" s="46"/>
      <c r="E31" s="45"/>
      <c r="F31" s="46">
        <v>65915</v>
      </c>
      <c r="G31" s="45">
        <v>0.7</v>
      </c>
      <c r="H31" s="45">
        <v>-4.0999999999999996</v>
      </c>
      <c r="I31" s="45">
        <v>0</v>
      </c>
    </row>
    <row r="32" spans="1:9" s="18" customFormat="1" ht="21.75" thickBot="1" x14ac:dyDescent="0.3">
      <c r="A32" s="29" t="s">
        <v>111</v>
      </c>
      <c r="B32" s="30" t="s">
        <v>292</v>
      </c>
      <c r="C32" s="27"/>
      <c r="D32" s="46"/>
      <c r="E32" s="45"/>
      <c r="F32" s="46">
        <v>41052</v>
      </c>
      <c r="G32" s="45">
        <v>0.4</v>
      </c>
      <c r="H32" s="45">
        <v>-0.4</v>
      </c>
      <c r="I32" s="45">
        <v>0</v>
      </c>
    </row>
    <row r="33" spans="1:9" s="18" customFormat="1" ht="21.75" thickBot="1" x14ac:dyDescent="0.3">
      <c r="A33" s="29" t="s">
        <v>112</v>
      </c>
      <c r="B33" s="30" t="s">
        <v>293</v>
      </c>
      <c r="C33" s="27"/>
      <c r="D33" s="46"/>
      <c r="E33" s="45"/>
      <c r="F33" s="46">
        <v>26409</v>
      </c>
      <c r="G33" s="45">
        <v>0.3</v>
      </c>
      <c r="H33" s="45">
        <v>13.2</v>
      </c>
      <c r="I33" s="45">
        <v>0</v>
      </c>
    </row>
    <row r="34" spans="1:9" s="18" customFormat="1" ht="21.75" thickBot="1" x14ac:dyDescent="0.3">
      <c r="A34" s="29" t="s">
        <v>113</v>
      </c>
      <c r="B34" s="30" t="s">
        <v>294</v>
      </c>
      <c r="C34" s="27" t="s">
        <v>337</v>
      </c>
      <c r="D34" s="46">
        <v>19938</v>
      </c>
      <c r="E34" s="45">
        <v>3.3</v>
      </c>
      <c r="F34" s="46">
        <v>43886</v>
      </c>
      <c r="G34" s="45">
        <v>0.5</v>
      </c>
      <c r="H34" s="45">
        <v>8.6</v>
      </c>
      <c r="I34" s="45">
        <v>0</v>
      </c>
    </row>
    <row r="35" spans="1:9" s="18" customFormat="1" ht="21.75" thickBot="1" x14ac:dyDescent="0.3">
      <c r="A35" s="28" t="s">
        <v>114</v>
      </c>
      <c r="B35" s="29" t="s">
        <v>296</v>
      </c>
      <c r="C35" s="27"/>
      <c r="D35" s="46"/>
      <c r="E35" s="45"/>
      <c r="F35" s="46">
        <v>1606783</v>
      </c>
      <c r="G35" s="45">
        <v>16.5</v>
      </c>
      <c r="H35" s="45">
        <v>7.4</v>
      </c>
      <c r="I35" s="45">
        <v>1.2</v>
      </c>
    </row>
    <row r="36" spans="1:9" s="18" customFormat="1" ht="21.75" thickBot="1" x14ac:dyDescent="0.3">
      <c r="A36" s="29" t="s">
        <v>115</v>
      </c>
      <c r="B36" s="30" t="s">
        <v>298</v>
      </c>
      <c r="C36" s="27"/>
      <c r="D36" s="46"/>
      <c r="E36" s="45"/>
      <c r="F36" s="46">
        <v>577022</v>
      </c>
      <c r="G36" s="45">
        <v>5.9</v>
      </c>
      <c r="H36" s="45">
        <v>13</v>
      </c>
      <c r="I36" s="45">
        <v>0.7</v>
      </c>
    </row>
    <row r="37" spans="1:9" s="18" customFormat="1" ht="21.75" thickBot="1" x14ac:dyDescent="0.3">
      <c r="A37" s="29" t="s">
        <v>116</v>
      </c>
      <c r="B37" s="31" t="s">
        <v>300</v>
      </c>
      <c r="C37" s="27" t="s">
        <v>344</v>
      </c>
      <c r="D37" s="46">
        <v>6075</v>
      </c>
      <c r="E37" s="45">
        <v>-5</v>
      </c>
      <c r="F37" s="46">
        <v>426948</v>
      </c>
      <c r="G37" s="45">
        <v>4.4000000000000004</v>
      </c>
      <c r="H37" s="45">
        <v>12.2</v>
      </c>
      <c r="I37" s="45">
        <v>0.5</v>
      </c>
    </row>
    <row r="38" spans="1:9" s="18" customFormat="1" ht="21.75" thickBot="1" x14ac:dyDescent="0.3">
      <c r="A38" s="29" t="s">
        <v>117</v>
      </c>
      <c r="B38" s="30" t="s">
        <v>301</v>
      </c>
      <c r="C38" s="27" t="s">
        <v>342</v>
      </c>
      <c r="D38" s="46">
        <v>11391</v>
      </c>
      <c r="E38" s="45">
        <v>3.1</v>
      </c>
      <c r="F38" s="46">
        <v>66919</v>
      </c>
      <c r="G38" s="45">
        <v>0.7</v>
      </c>
      <c r="H38" s="45">
        <v>5.5</v>
      </c>
      <c r="I38" s="45">
        <v>0</v>
      </c>
    </row>
    <row r="39" spans="1:9" s="18" customFormat="1" ht="42.75" thickBot="1" x14ac:dyDescent="0.3">
      <c r="A39" s="29" t="s">
        <v>118</v>
      </c>
      <c r="B39" s="31" t="s">
        <v>302</v>
      </c>
      <c r="C39" s="27" t="s">
        <v>342</v>
      </c>
      <c r="D39" s="46">
        <v>691</v>
      </c>
      <c r="E39" s="45">
        <v>33.9</v>
      </c>
      <c r="F39" s="46">
        <v>44299</v>
      </c>
      <c r="G39" s="45">
        <v>0.5</v>
      </c>
      <c r="H39" s="45">
        <v>24.3</v>
      </c>
      <c r="I39" s="45">
        <v>0.1</v>
      </c>
    </row>
    <row r="40" spans="1:9" s="18" customFormat="1" ht="21.75" thickBot="1" x14ac:dyDescent="0.3">
      <c r="A40" s="29" t="s">
        <v>119</v>
      </c>
      <c r="B40" s="31" t="s">
        <v>303</v>
      </c>
      <c r="C40" s="27" t="s">
        <v>342</v>
      </c>
      <c r="D40" s="46">
        <v>158</v>
      </c>
      <c r="E40" s="45">
        <v>-32.5</v>
      </c>
      <c r="F40" s="46">
        <v>3789</v>
      </c>
      <c r="G40" s="45">
        <v>0</v>
      </c>
      <c r="H40" s="45">
        <v>-36.6</v>
      </c>
      <c r="I40" s="45">
        <v>0</v>
      </c>
    </row>
    <row r="41" spans="1:9" s="18" customFormat="1" ht="42.75" thickBot="1" x14ac:dyDescent="0.3">
      <c r="A41" s="29" t="s">
        <v>120</v>
      </c>
      <c r="B41" s="30" t="s">
        <v>304</v>
      </c>
      <c r="C41" s="27"/>
      <c r="D41" s="46"/>
      <c r="E41" s="45"/>
      <c r="F41" s="46">
        <v>13393</v>
      </c>
      <c r="G41" s="45">
        <v>0.1</v>
      </c>
      <c r="H41" s="45">
        <v>-2.1</v>
      </c>
      <c r="I41" s="45">
        <v>0</v>
      </c>
    </row>
    <row r="42" spans="1:9" s="18" customFormat="1" ht="21.75" thickBot="1" x14ac:dyDescent="0.3">
      <c r="A42" s="29" t="s">
        <v>121</v>
      </c>
      <c r="B42" s="30" t="s">
        <v>306</v>
      </c>
      <c r="C42" s="27"/>
      <c r="D42" s="46"/>
      <c r="E42" s="45"/>
      <c r="F42" s="46">
        <v>128851</v>
      </c>
      <c r="G42" s="45">
        <v>1.3</v>
      </c>
      <c r="H42" s="45">
        <v>0.5</v>
      </c>
      <c r="I42" s="45">
        <v>0</v>
      </c>
    </row>
    <row r="43" spans="1:9" s="18" customFormat="1" ht="21.75" thickBot="1" x14ac:dyDescent="0.3">
      <c r="A43" s="29" t="s">
        <v>122</v>
      </c>
      <c r="B43" s="30" t="s">
        <v>308</v>
      </c>
      <c r="C43" s="27"/>
      <c r="D43" s="46"/>
      <c r="E43" s="45"/>
      <c r="F43" s="46">
        <v>28721</v>
      </c>
      <c r="G43" s="45">
        <v>0.3</v>
      </c>
      <c r="H43" s="45">
        <v>-13.1</v>
      </c>
      <c r="I43" s="45">
        <v>0</v>
      </c>
    </row>
    <row r="44" spans="1:9" s="18" customFormat="1" ht="21.75" thickBot="1" x14ac:dyDescent="0.3">
      <c r="A44" s="29" t="s">
        <v>123</v>
      </c>
      <c r="B44" s="30" t="s">
        <v>310</v>
      </c>
      <c r="C44" s="27"/>
      <c r="D44" s="46"/>
      <c r="E44" s="45"/>
      <c r="F44" s="46">
        <v>177699</v>
      </c>
      <c r="G44" s="45">
        <v>1.8</v>
      </c>
      <c r="H44" s="45">
        <v>5.4</v>
      </c>
      <c r="I44" s="45">
        <v>0.1</v>
      </c>
    </row>
    <row r="45" spans="1:9" s="18" customFormat="1" ht="21.75" thickBot="1" x14ac:dyDescent="0.3">
      <c r="A45" s="29" t="s">
        <v>124</v>
      </c>
      <c r="B45" s="30" t="s">
        <v>311</v>
      </c>
      <c r="C45" s="27"/>
      <c r="D45" s="46"/>
      <c r="E45" s="45"/>
      <c r="F45" s="46">
        <v>191480</v>
      </c>
      <c r="G45" s="45">
        <v>2</v>
      </c>
      <c r="H45" s="45">
        <v>4.5999999999999996</v>
      </c>
      <c r="I45" s="45">
        <v>0.1</v>
      </c>
    </row>
    <row r="46" spans="1:9" s="18" customFormat="1" ht="21.75" thickBot="1" x14ac:dyDescent="0.3">
      <c r="A46" s="29" t="s">
        <v>125</v>
      </c>
      <c r="B46" s="30" t="s">
        <v>312</v>
      </c>
      <c r="C46" s="27"/>
      <c r="D46" s="46"/>
      <c r="E46" s="45"/>
      <c r="F46" s="46">
        <v>76502</v>
      </c>
      <c r="G46" s="45">
        <v>0.8</v>
      </c>
      <c r="H46" s="45">
        <v>18.399999999999999</v>
      </c>
      <c r="I46" s="45">
        <v>0.1</v>
      </c>
    </row>
    <row r="47" spans="1:9" s="18" customFormat="1" ht="21.75" thickBot="1" x14ac:dyDescent="0.3">
      <c r="A47" s="28" t="s">
        <v>330</v>
      </c>
      <c r="B47" s="29" t="s">
        <v>314</v>
      </c>
      <c r="C47" s="27"/>
      <c r="D47" s="46"/>
      <c r="E47" s="45"/>
      <c r="F47" s="46">
        <v>2037351</v>
      </c>
      <c r="G47" s="45">
        <v>21</v>
      </c>
      <c r="H47" s="45">
        <v>-2.5</v>
      </c>
      <c r="I47" s="45">
        <v>-0.6</v>
      </c>
    </row>
    <row r="48" spans="1:9" s="18" customFormat="1" ht="21.75" thickBot="1" x14ac:dyDescent="0.3">
      <c r="A48" s="29" t="s">
        <v>127</v>
      </c>
      <c r="B48" s="30" t="s">
        <v>316</v>
      </c>
      <c r="C48" s="27" t="s">
        <v>341</v>
      </c>
      <c r="D48" s="46">
        <v>495030</v>
      </c>
      <c r="E48" s="45">
        <v>-5.2</v>
      </c>
      <c r="F48" s="46">
        <v>1513582</v>
      </c>
      <c r="G48" s="45">
        <v>15.6</v>
      </c>
      <c r="H48" s="45">
        <v>-4.2</v>
      </c>
      <c r="I48" s="45">
        <v>-0.7</v>
      </c>
    </row>
    <row r="49" spans="1:9" s="18" customFormat="1" ht="21.75" thickBot="1" x14ac:dyDescent="0.3">
      <c r="A49" s="29" t="s">
        <v>128</v>
      </c>
      <c r="B49" s="31" t="s">
        <v>317</v>
      </c>
      <c r="C49" s="27" t="s">
        <v>341</v>
      </c>
      <c r="D49" s="46">
        <v>432705</v>
      </c>
      <c r="E49" s="45">
        <v>-5.0999999999999996</v>
      </c>
      <c r="F49" s="46">
        <v>1360411</v>
      </c>
      <c r="G49" s="45">
        <v>14</v>
      </c>
      <c r="H49" s="45">
        <v>-4</v>
      </c>
      <c r="I49" s="45">
        <v>-0.6</v>
      </c>
    </row>
    <row r="50" spans="1:9" s="18" customFormat="1" ht="21.75" thickBot="1" x14ac:dyDescent="0.3">
      <c r="A50" s="29" t="s">
        <v>129</v>
      </c>
      <c r="B50" s="31" t="s">
        <v>318</v>
      </c>
      <c r="C50" s="27" t="s">
        <v>341</v>
      </c>
      <c r="D50" s="46">
        <v>56533</v>
      </c>
      <c r="E50" s="45">
        <v>-6.2</v>
      </c>
      <c r="F50" s="46">
        <v>147599</v>
      </c>
      <c r="G50" s="45">
        <v>1.5</v>
      </c>
      <c r="H50" s="45">
        <v>-6.7</v>
      </c>
      <c r="I50" s="45">
        <v>-0.1</v>
      </c>
    </row>
    <row r="51" spans="1:9" s="18" customFormat="1" ht="21.75" thickBot="1" x14ac:dyDescent="0.3">
      <c r="A51" s="29" t="s">
        <v>130</v>
      </c>
      <c r="B51" s="30" t="s">
        <v>320</v>
      </c>
      <c r="C51" s="27" t="s">
        <v>337</v>
      </c>
      <c r="D51" s="46">
        <v>173835</v>
      </c>
      <c r="E51" s="45">
        <v>-5.4</v>
      </c>
      <c r="F51" s="46">
        <v>295794</v>
      </c>
      <c r="G51" s="45">
        <v>3</v>
      </c>
      <c r="H51" s="45">
        <v>-7.4</v>
      </c>
      <c r="I51" s="45">
        <v>-0.3</v>
      </c>
    </row>
    <row r="52" spans="1:9" s="18" customFormat="1" ht="21.75" thickBot="1" x14ac:dyDescent="0.3">
      <c r="A52" s="29" t="s">
        <v>131</v>
      </c>
      <c r="B52" s="30" t="s">
        <v>321</v>
      </c>
      <c r="C52" s="27" t="s">
        <v>342</v>
      </c>
      <c r="D52" s="46">
        <v>72</v>
      </c>
      <c r="E52" s="45">
        <v>9.3000000000000007</v>
      </c>
      <c r="F52" s="46">
        <v>53068</v>
      </c>
      <c r="G52" s="45">
        <v>0.5</v>
      </c>
      <c r="H52" s="45">
        <v>16.2</v>
      </c>
      <c r="I52" s="45">
        <v>0.1</v>
      </c>
    </row>
    <row r="53" spans="1:9" s="18" customFormat="1" ht="21.75" thickBot="1" x14ac:dyDescent="0.3">
      <c r="A53" s="29" t="s">
        <v>132</v>
      </c>
      <c r="B53" s="30" t="s">
        <v>323</v>
      </c>
      <c r="C53" s="27"/>
      <c r="D53" s="46"/>
      <c r="E53" s="45"/>
      <c r="F53" s="46">
        <v>25841</v>
      </c>
      <c r="G53" s="45">
        <v>0.3</v>
      </c>
      <c r="H53" s="45">
        <v>28.7</v>
      </c>
      <c r="I53" s="45">
        <v>0.1</v>
      </c>
    </row>
    <row r="54" spans="1:9" s="18" customFormat="1" ht="21.75" thickBot="1" x14ac:dyDescent="0.3">
      <c r="A54" s="29" t="s">
        <v>133</v>
      </c>
      <c r="B54" s="30" t="s">
        <v>324</v>
      </c>
      <c r="C54" s="27" t="s">
        <v>340</v>
      </c>
      <c r="D54" s="46">
        <v>697808</v>
      </c>
      <c r="E54" s="45">
        <v>47.9</v>
      </c>
      <c r="F54" s="46">
        <v>121633</v>
      </c>
      <c r="G54" s="45">
        <v>1.3</v>
      </c>
      <c r="H54" s="45">
        <v>28.1</v>
      </c>
      <c r="I54" s="45">
        <v>0.3</v>
      </c>
    </row>
    <row r="55" spans="1:9" s="18" customFormat="1" ht="21.75" thickBot="1" x14ac:dyDescent="0.3">
      <c r="A55" s="28" t="s">
        <v>134</v>
      </c>
      <c r="B55" s="29" t="s">
        <v>326</v>
      </c>
      <c r="C55" s="27"/>
      <c r="D55" s="46"/>
      <c r="E55" s="45"/>
      <c r="F55" s="46">
        <v>1993384</v>
      </c>
      <c r="G55" s="45">
        <v>20.5</v>
      </c>
      <c r="H55" s="45">
        <v>18.5</v>
      </c>
      <c r="I55" s="45">
        <v>3.4</v>
      </c>
    </row>
    <row r="56" spans="1:9" s="18" customFormat="1" ht="21.75" thickBot="1" x14ac:dyDescent="0.3">
      <c r="A56" s="29" t="s">
        <v>135</v>
      </c>
      <c r="B56" s="30" t="s">
        <v>328</v>
      </c>
      <c r="C56" s="27"/>
      <c r="D56" s="46"/>
      <c r="E56" s="45"/>
      <c r="F56" s="46">
        <v>234979</v>
      </c>
      <c r="G56" s="45">
        <v>2.4</v>
      </c>
      <c r="H56" s="45">
        <v>-0.5</v>
      </c>
      <c r="I56" s="45">
        <v>0</v>
      </c>
    </row>
    <row r="57" spans="1:9" s="18" customFormat="1" ht="21.75" thickBot="1" x14ac:dyDescent="0.3">
      <c r="A57" s="29" t="s">
        <v>136</v>
      </c>
      <c r="B57" s="30" t="s">
        <v>329</v>
      </c>
      <c r="C57" s="27"/>
      <c r="D57" s="46"/>
      <c r="E57" s="45"/>
      <c r="F57" s="46">
        <v>75576</v>
      </c>
      <c r="G57" s="45">
        <v>0.8</v>
      </c>
      <c r="H57" s="45">
        <v>16</v>
      </c>
      <c r="I57" s="45">
        <v>0.1</v>
      </c>
    </row>
    <row r="58" spans="1:9" s="10" customFormat="1" ht="21" x14ac:dyDescent="0.25">
      <c r="A58" s="35" t="s">
        <v>413</v>
      </c>
      <c r="B58" s="35"/>
      <c r="C58" s="35"/>
      <c r="D58" s="35"/>
      <c r="E58" s="35"/>
      <c r="F58" s="35"/>
      <c r="G58" s="35"/>
      <c r="H58" s="35"/>
      <c r="I58" s="35"/>
    </row>
    <row r="59" spans="1:9" s="10" customFormat="1" ht="21" x14ac:dyDescent="0.25">
      <c r="A59" s="36" t="s">
        <v>416</v>
      </c>
      <c r="B59" s="36"/>
      <c r="C59" s="36"/>
      <c r="D59" s="36"/>
      <c r="E59" s="36"/>
      <c r="F59" s="36"/>
      <c r="G59" s="36"/>
      <c r="H59" s="36"/>
      <c r="I59" s="36"/>
    </row>
    <row r="60" spans="1:9" s="10" customFormat="1" ht="21" x14ac:dyDescent="0.25">
      <c r="A60" s="36"/>
      <c r="B60" s="36"/>
      <c r="C60" s="36"/>
      <c r="D60" s="36"/>
      <c r="E60" s="36"/>
      <c r="F60" s="36"/>
      <c r="G60" s="36"/>
      <c r="H60" s="36"/>
      <c r="I60" s="36"/>
    </row>
    <row r="61" spans="1:9" s="18" customFormat="1" ht="21" x14ac:dyDescent="0.25">
      <c r="A61" s="36" t="s">
        <v>434</v>
      </c>
      <c r="B61" s="36"/>
      <c r="C61" s="36"/>
      <c r="D61" s="36"/>
      <c r="E61" s="36"/>
      <c r="F61" s="36"/>
      <c r="G61" s="36"/>
      <c r="H61" s="36"/>
      <c r="I61" s="36"/>
    </row>
    <row r="62" spans="1:9" s="18" customFormat="1" ht="21" x14ac:dyDescent="0.25">
      <c r="A62" s="36" t="s">
        <v>417</v>
      </c>
      <c r="B62" s="36"/>
      <c r="C62" s="36"/>
      <c r="D62" s="36"/>
      <c r="E62" s="36"/>
      <c r="F62" s="36"/>
      <c r="G62" s="36"/>
      <c r="H62" s="36"/>
      <c r="I62" s="36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63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style="18" customWidth="1"/>
    <col min="3" max="3" width="15.140625" style="18" bestFit="1" customWidth="1"/>
    <col min="4" max="4" width="15.42578125" style="18" bestFit="1" customWidth="1"/>
    <col min="5" max="5" width="8.7109375" style="18" bestFit="1" customWidth="1"/>
    <col min="6" max="6" width="15.140625" style="18" bestFit="1" customWidth="1"/>
    <col min="7" max="7" width="9.140625" style="18" bestFit="1" customWidth="1"/>
    <col min="8" max="8" width="8.7109375" style="18" bestFit="1" customWidth="1"/>
    <col min="9" max="9" width="14.28515625" style="18" bestFit="1" customWidth="1"/>
    <col min="10" max="16384" width="9.140625" style="18"/>
  </cols>
  <sheetData>
    <row r="1" spans="1:9" s="89" customFormat="1" ht="23.25" x14ac:dyDescent="0.25">
      <c r="A1" s="47" t="s">
        <v>137</v>
      </c>
    </row>
    <row r="2" spans="1:9" s="89" customFormat="1" ht="23.25" x14ac:dyDescent="0.25">
      <c r="A2" s="47" t="str">
        <f>VLOOKUP(A1,目次!B:C,2,0)</f>
        <v>주요 상품별 수입, 세계</v>
      </c>
    </row>
    <row r="3" spans="1:9" s="16" customFormat="1" ht="21" x14ac:dyDescent="0.25">
      <c r="A3" s="91" t="s">
        <v>194</v>
      </c>
    </row>
    <row r="4" spans="1:9" s="16" customFormat="1" ht="21.75" thickBot="1" x14ac:dyDescent="0.3">
      <c r="A4" s="92" t="s">
        <v>195</v>
      </c>
    </row>
    <row r="5" spans="1:9" ht="21.75" thickBot="1" x14ac:dyDescent="0.3">
      <c r="A5" s="17"/>
      <c r="B5" s="17"/>
      <c r="C5" s="17" t="s">
        <v>82</v>
      </c>
      <c r="D5" s="17" t="s">
        <v>83</v>
      </c>
      <c r="E5" s="17" t="s">
        <v>30</v>
      </c>
      <c r="F5" s="17" t="s">
        <v>84</v>
      </c>
      <c r="G5" s="17" t="s">
        <v>85</v>
      </c>
      <c r="H5" s="17" t="s">
        <v>30</v>
      </c>
      <c r="I5" s="17" t="s">
        <v>86</v>
      </c>
    </row>
    <row r="6" spans="1:9" ht="21.75" thickBot="1" x14ac:dyDescent="0.3">
      <c r="A6" s="17" t="s">
        <v>81</v>
      </c>
      <c r="B6" s="17" t="s">
        <v>251</v>
      </c>
      <c r="C6" s="17" t="str">
        <f>HLOOKUP(C5,'3'!5:6,2,0)</f>
        <v>단위</v>
      </c>
      <c r="D6" s="17" t="str">
        <f>HLOOKUP(D5,'3'!5:6,2,0)</f>
        <v>수량</v>
      </c>
      <c r="E6" s="17" t="str">
        <f>HLOOKUP(E5,'3'!5:6,2,0)</f>
        <v>변화율</v>
      </c>
      <c r="F6" s="17" t="str">
        <f>HLOOKUP(F5,'3'!5:6,2,0)</f>
        <v>가액</v>
      </c>
      <c r="G6" s="17" t="str">
        <f>HLOOKUP(G5,'3'!5:6,2,0)</f>
        <v>구성비</v>
      </c>
      <c r="H6" s="17" t="str">
        <f>HLOOKUP(H5,'3'!5:6,2,0)</f>
        <v>변화율</v>
      </c>
      <c r="I6" s="17" t="str">
        <f>HLOOKUP(I5,'3'!5:6,2,0)</f>
        <v>증감 기여도</v>
      </c>
    </row>
    <row r="7" spans="1:9" ht="21.75" thickBot="1" x14ac:dyDescent="0.3">
      <c r="A7" s="32" t="s">
        <v>33</v>
      </c>
      <c r="B7" s="12" t="s">
        <v>3</v>
      </c>
      <c r="C7" s="27"/>
      <c r="D7" s="46"/>
      <c r="E7" s="45"/>
      <c r="F7" s="46">
        <v>9392795</v>
      </c>
      <c r="G7" s="45">
        <v>100</v>
      </c>
      <c r="H7" s="45">
        <v>1.3</v>
      </c>
      <c r="I7" s="45">
        <v>1.3</v>
      </c>
    </row>
    <row r="8" spans="1:9" ht="21.75" thickBot="1" x14ac:dyDescent="0.3">
      <c r="A8" s="28" t="s">
        <v>87</v>
      </c>
      <c r="B8" s="29" t="s">
        <v>252</v>
      </c>
      <c r="C8" s="27"/>
      <c r="D8" s="46"/>
      <c r="E8" s="45"/>
      <c r="F8" s="46">
        <v>815822</v>
      </c>
      <c r="G8" s="45">
        <v>8.6999999999999993</v>
      </c>
      <c r="H8" s="45">
        <v>-1.8</v>
      </c>
      <c r="I8" s="45">
        <v>-0.2</v>
      </c>
    </row>
    <row r="9" spans="1:9" ht="21.75" thickBot="1" x14ac:dyDescent="0.3">
      <c r="A9" s="29" t="s">
        <v>138</v>
      </c>
      <c r="B9" s="29" t="s">
        <v>346</v>
      </c>
      <c r="C9" s="27" t="s">
        <v>337</v>
      </c>
      <c r="D9" s="46">
        <v>159235</v>
      </c>
      <c r="E9" s="45">
        <v>-6.2</v>
      </c>
      <c r="F9" s="46">
        <v>179112</v>
      </c>
      <c r="G9" s="45">
        <v>1.9</v>
      </c>
      <c r="H9" s="45">
        <v>3.4</v>
      </c>
      <c r="I9" s="45">
        <v>0.1</v>
      </c>
    </row>
    <row r="10" spans="1:9" ht="21.75" thickBot="1" x14ac:dyDescent="0.3">
      <c r="A10" s="29" t="s">
        <v>139</v>
      </c>
      <c r="B10" s="29" t="s">
        <v>347</v>
      </c>
      <c r="C10" s="27" t="s">
        <v>337</v>
      </c>
      <c r="D10" s="46">
        <v>222633</v>
      </c>
      <c r="E10" s="45">
        <v>-7</v>
      </c>
      <c r="F10" s="46">
        <v>157606</v>
      </c>
      <c r="G10" s="45">
        <v>1.7</v>
      </c>
      <c r="H10" s="45">
        <v>-5.5</v>
      </c>
      <c r="I10" s="45">
        <v>-0.1</v>
      </c>
    </row>
    <row r="11" spans="1:9" ht="21.75" thickBot="1" x14ac:dyDescent="0.3">
      <c r="A11" s="29" t="s">
        <v>140</v>
      </c>
      <c r="B11" s="29" t="s">
        <v>348</v>
      </c>
      <c r="C11" s="27" t="s">
        <v>337</v>
      </c>
      <c r="D11" s="46">
        <v>1908241</v>
      </c>
      <c r="E11" s="45">
        <v>-3.4</v>
      </c>
      <c r="F11" s="46">
        <v>97697</v>
      </c>
      <c r="G11" s="45">
        <v>1</v>
      </c>
      <c r="H11" s="45">
        <v>-2.2000000000000002</v>
      </c>
      <c r="I11" s="45">
        <v>0</v>
      </c>
    </row>
    <row r="12" spans="1:9" ht="21.75" thickBot="1" x14ac:dyDescent="0.3">
      <c r="A12" s="29" t="s">
        <v>141</v>
      </c>
      <c r="B12" s="29" t="s">
        <v>349</v>
      </c>
      <c r="C12" s="27" t="s">
        <v>337</v>
      </c>
      <c r="D12" s="46">
        <v>227522</v>
      </c>
      <c r="E12" s="45">
        <v>2.6</v>
      </c>
      <c r="F12" s="46">
        <v>63603</v>
      </c>
      <c r="G12" s="45">
        <v>0.7</v>
      </c>
      <c r="H12" s="45">
        <v>-1.2</v>
      </c>
      <c r="I12" s="45">
        <v>0</v>
      </c>
    </row>
    <row r="13" spans="1:9" ht="21.75" thickBot="1" x14ac:dyDescent="0.3">
      <c r="A13" s="29" t="s">
        <v>142</v>
      </c>
      <c r="B13" s="29" t="s">
        <v>350</v>
      </c>
      <c r="C13" s="27" t="s">
        <v>337</v>
      </c>
      <c r="D13" s="46">
        <v>179907</v>
      </c>
      <c r="E13" s="45">
        <v>-3.6</v>
      </c>
      <c r="F13" s="46">
        <v>53088</v>
      </c>
      <c r="G13" s="45">
        <v>0.6</v>
      </c>
      <c r="H13" s="45">
        <v>-3.8</v>
      </c>
      <c r="I13" s="45">
        <v>0</v>
      </c>
    </row>
    <row r="14" spans="1:9" ht="21.75" thickBot="1" x14ac:dyDescent="0.3">
      <c r="A14" s="28" t="s">
        <v>88</v>
      </c>
      <c r="B14" s="29" t="s">
        <v>254</v>
      </c>
      <c r="C14" s="27"/>
      <c r="D14" s="46"/>
      <c r="E14" s="45"/>
      <c r="F14" s="46">
        <v>569761</v>
      </c>
      <c r="G14" s="45">
        <v>6.1</v>
      </c>
      <c r="H14" s="45">
        <v>-5.8</v>
      </c>
      <c r="I14" s="45">
        <v>-0.4</v>
      </c>
    </row>
    <row r="15" spans="1:9" ht="21.75" thickBot="1" x14ac:dyDescent="0.3">
      <c r="A15" s="29" t="s">
        <v>143</v>
      </c>
      <c r="B15" s="29" t="s">
        <v>351</v>
      </c>
      <c r="C15" s="27"/>
      <c r="D15" s="46"/>
      <c r="E15" s="45"/>
      <c r="F15" s="46">
        <v>21758</v>
      </c>
      <c r="G15" s="45">
        <v>0.2</v>
      </c>
      <c r="H15" s="45">
        <v>-8.6999999999999993</v>
      </c>
      <c r="I15" s="45">
        <v>0</v>
      </c>
    </row>
    <row r="16" spans="1:9" ht="21.75" thickBot="1" x14ac:dyDescent="0.3">
      <c r="A16" s="29" t="s">
        <v>144</v>
      </c>
      <c r="B16" s="29" t="s">
        <v>352</v>
      </c>
      <c r="C16" s="27" t="s">
        <v>368</v>
      </c>
      <c r="D16" s="46">
        <v>586</v>
      </c>
      <c r="E16" s="45">
        <v>-0.3</v>
      </c>
      <c r="F16" s="46">
        <v>180336</v>
      </c>
      <c r="G16" s="45">
        <v>1.9</v>
      </c>
      <c r="H16" s="45">
        <v>-13.2</v>
      </c>
      <c r="I16" s="45">
        <v>-0.3</v>
      </c>
    </row>
    <row r="17" spans="1:9" ht="21.75" thickBot="1" x14ac:dyDescent="0.3">
      <c r="A17" s="29" t="s">
        <v>145</v>
      </c>
      <c r="B17" s="29" t="s">
        <v>353</v>
      </c>
      <c r="C17" s="27" t="s">
        <v>368</v>
      </c>
      <c r="D17" s="46">
        <v>7083</v>
      </c>
      <c r="E17" s="45">
        <v>-8.9</v>
      </c>
      <c r="F17" s="46">
        <v>103833</v>
      </c>
      <c r="G17" s="45">
        <v>1.1000000000000001</v>
      </c>
      <c r="H17" s="45">
        <v>-17.399999999999999</v>
      </c>
      <c r="I17" s="45">
        <v>-0.2</v>
      </c>
    </row>
    <row r="18" spans="1:9" ht="21.75" thickBot="1" x14ac:dyDescent="0.3">
      <c r="A18" s="29" t="s">
        <v>146</v>
      </c>
      <c r="B18" s="29" t="s">
        <v>354</v>
      </c>
      <c r="C18" s="27" t="s">
        <v>337</v>
      </c>
      <c r="D18" s="46">
        <v>247710</v>
      </c>
      <c r="E18" s="45">
        <v>-11.5</v>
      </c>
      <c r="F18" s="46">
        <v>20607</v>
      </c>
      <c r="G18" s="45">
        <v>0.2</v>
      </c>
      <c r="H18" s="45">
        <v>-7.8</v>
      </c>
      <c r="I18" s="45">
        <v>0</v>
      </c>
    </row>
    <row r="19" spans="1:9" ht="21.75" thickBot="1" x14ac:dyDescent="0.3">
      <c r="A19" s="28" t="s">
        <v>89</v>
      </c>
      <c r="B19" s="29" t="s">
        <v>256</v>
      </c>
      <c r="C19" s="27"/>
      <c r="D19" s="46"/>
      <c r="E19" s="45"/>
      <c r="F19" s="46">
        <v>1649335</v>
      </c>
      <c r="G19" s="45">
        <v>17.600000000000001</v>
      </c>
      <c r="H19" s="45">
        <v>-13.4</v>
      </c>
      <c r="I19" s="45">
        <v>-2.7</v>
      </c>
    </row>
    <row r="20" spans="1:9" ht="21.75" thickBot="1" x14ac:dyDescent="0.3">
      <c r="A20" s="29" t="s">
        <v>147</v>
      </c>
      <c r="B20" s="29" t="s">
        <v>355</v>
      </c>
      <c r="C20" s="27" t="s">
        <v>345</v>
      </c>
      <c r="D20" s="46">
        <v>10843</v>
      </c>
      <c r="E20" s="45">
        <v>7</v>
      </c>
      <c r="F20" s="46">
        <v>743772</v>
      </c>
      <c r="G20" s="45">
        <v>7.9</v>
      </c>
      <c r="H20" s="45">
        <v>-2.4</v>
      </c>
      <c r="I20" s="45">
        <v>-0.2</v>
      </c>
    </row>
    <row r="21" spans="1:9" ht="21.75" thickBot="1" x14ac:dyDescent="0.3">
      <c r="A21" s="29" t="s">
        <v>148</v>
      </c>
      <c r="B21" s="29" t="s">
        <v>356</v>
      </c>
      <c r="C21" s="27"/>
      <c r="D21" s="46"/>
      <c r="E21" s="45"/>
      <c r="F21" s="46">
        <v>192633</v>
      </c>
      <c r="G21" s="45">
        <v>2.1</v>
      </c>
      <c r="H21" s="45">
        <v>-20.5</v>
      </c>
      <c r="I21" s="45">
        <v>-0.5</v>
      </c>
    </row>
    <row r="22" spans="1:9" ht="21.75" thickBot="1" x14ac:dyDescent="0.3">
      <c r="A22" s="29" t="s">
        <v>149</v>
      </c>
      <c r="B22" s="29" t="s">
        <v>357</v>
      </c>
      <c r="C22" s="27" t="s">
        <v>345</v>
      </c>
      <c r="D22" s="46">
        <v>2234</v>
      </c>
      <c r="E22" s="45">
        <v>-6.9</v>
      </c>
      <c r="F22" s="46">
        <v>148504</v>
      </c>
      <c r="G22" s="45">
        <v>1.6</v>
      </c>
      <c r="H22" s="45">
        <v>-16.899999999999999</v>
      </c>
      <c r="I22" s="45">
        <v>-0.3</v>
      </c>
    </row>
    <row r="23" spans="1:9" ht="21.75" thickBot="1" x14ac:dyDescent="0.3">
      <c r="A23" s="29" t="s">
        <v>150</v>
      </c>
      <c r="B23" s="29" t="s">
        <v>358</v>
      </c>
      <c r="C23" s="27" t="s">
        <v>368</v>
      </c>
      <c r="D23" s="46">
        <v>4730</v>
      </c>
      <c r="E23" s="45">
        <v>-6.3</v>
      </c>
      <c r="F23" s="46">
        <v>397995</v>
      </c>
      <c r="G23" s="45">
        <v>4.2</v>
      </c>
      <c r="H23" s="45">
        <v>-17.7</v>
      </c>
      <c r="I23" s="45">
        <v>-0.9</v>
      </c>
    </row>
    <row r="24" spans="1:9" ht="21.75" thickBot="1" x14ac:dyDescent="0.3">
      <c r="A24" s="29" t="s">
        <v>151</v>
      </c>
      <c r="B24" s="29" t="s">
        <v>359</v>
      </c>
      <c r="C24" s="27" t="s">
        <v>368</v>
      </c>
      <c r="D24" s="46">
        <v>733</v>
      </c>
      <c r="E24" s="45">
        <v>-3.5</v>
      </c>
      <c r="F24" s="46">
        <v>55773</v>
      </c>
      <c r="G24" s="45">
        <v>0.6</v>
      </c>
      <c r="H24" s="45">
        <v>-23.6</v>
      </c>
      <c r="I24" s="45">
        <v>-0.2</v>
      </c>
    </row>
    <row r="25" spans="1:9" ht="21.75" thickBot="1" x14ac:dyDescent="0.3">
      <c r="A25" s="29" t="s">
        <v>152</v>
      </c>
      <c r="B25" s="29" t="s">
        <v>360</v>
      </c>
      <c r="C25" s="27" t="s">
        <v>368</v>
      </c>
      <c r="D25" s="46">
        <v>12919</v>
      </c>
      <c r="E25" s="45">
        <v>-2.5</v>
      </c>
      <c r="F25" s="46">
        <v>255531</v>
      </c>
      <c r="G25" s="45">
        <v>2.7</v>
      </c>
      <c r="H25" s="45">
        <v>-24.6</v>
      </c>
      <c r="I25" s="45">
        <v>-0.9</v>
      </c>
    </row>
    <row r="26" spans="1:9" ht="21.75" thickBot="1" x14ac:dyDescent="0.3">
      <c r="A26" s="29" t="s">
        <v>153</v>
      </c>
      <c r="B26" s="29" t="s">
        <v>361</v>
      </c>
      <c r="C26" s="27" t="s">
        <v>368</v>
      </c>
      <c r="D26" s="46">
        <v>8671</v>
      </c>
      <c r="E26" s="45">
        <v>2.9</v>
      </c>
      <c r="F26" s="46">
        <v>155301</v>
      </c>
      <c r="G26" s="45">
        <v>1.7</v>
      </c>
      <c r="H26" s="45">
        <v>-22.2</v>
      </c>
      <c r="I26" s="45">
        <v>-0.5</v>
      </c>
    </row>
    <row r="27" spans="1:9" ht="21.75" thickBot="1" x14ac:dyDescent="0.3">
      <c r="A27" s="28" t="s">
        <v>90</v>
      </c>
      <c r="B27" s="29" t="s">
        <v>258</v>
      </c>
      <c r="C27" s="27"/>
      <c r="D27" s="46"/>
      <c r="E27" s="45"/>
      <c r="F27" s="46">
        <v>1016942</v>
      </c>
      <c r="G27" s="45">
        <v>10.8</v>
      </c>
      <c r="H27" s="45">
        <v>2.5</v>
      </c>
      <c r="I27" s="45">
        <v>0.3</v>
      </c>
    </row>
    <row r="28" spans="1:9" ht="21.75" thickBot="1" x14ac:dyDescent="0.3">
      <c r="A28" s="29" t="s">
        <v>91</v>
      </c>
      <c r="B28" s="29" t="s">
        <v>260</v>
      </c>
      <c r="C28" s="27"/>
      <c r="D28" s="46"/>
      <c r="E28" s="45"/>
      <c r="F28" s="46">
        <v>163921</v>
      </c>
      <c r="G28" s="45">
        <v>1.7</v>
      </c>
      <c r="H28" s="45">
        <v>-15</v>
      </c>
      <c r="I28" s="45">
        <v>-0.3</v>
      </c>
    </row>
    <row r="29" spans="1:9" ht="21.75" thickBot="1" x14ac:dyDescent="0.3">
      <c r="A29" s="29" t="s">
        <v>92</v>
      </c>
      <c r="B29" s="29" t="s">
        <v>262</v>
      </c>
      <c r="C29" s="27" t="s">
        <v>336</v>
      </c>
      <c r="D29" s="46">
        <v>9281777</v>
      </c>
      <c r="E29" s="45">
        <v>15.6</v>
      </c>
      <c r="F29" s="46">
        <v>465841</v>
      </c>
      <c r="G29" s="45">
        <v>5</v>
      </c>
      <c r="H29" s="45">
        <v>10.5</v>
      </c>
      <c r="I29" s="45">
        <v>0.5</v>
      </c>
    </row>
    <row r="30" spans="1:9" ht="21.75" thickBot="1" x14ac:dyDescent="0.3">
      <c r="A30" s="28" t="s">
        <v>94</v>
      </c>
      <c r="B30" s="29" t="s">
        <v>265</v>
      </c>
      <c r="C30" s="27"/>
      <c r="D30" s="46"/>
      <c r="E30" s="45"/>
      <c r="F30" s="46">
        <v>796167</v>
      </c>
      <c r="G30" s="45">
        <v>8.5</v>
      </c>
      <c r="H30" s="45">
        <v>1.4</v>
      </c>
      <c r="I30" s="45">
        <v>0.1</v>
      </c>
    </row>
    <row r="31" spans="1:9" ht="21.75" thickBot="1" x14ac:dyDescent="0.3">
      <c r="A31" s="29" t="s">
        <v>95</v>
      </c>
      <c r="B31" s="29" t="s">
        <v>267</v>
      </c>
      <c r="C31" s="27" t="s">
        <v>337</v>
      </c>
      <c r="D31" s="46">
        <v>583914</v>
      </c>
      <c r="E31" s="45">
        <v>-8.3000000000000007</v>
      </c>
      <c r="F31" s="46">
        <v>101004</v>
      </c>
      <c r="G31" s="45">
        <v>1.1000000000000001</v>
      </c>
      <c r="H31" s="45">
        <v>-9.9</v>
      </c>
      <c r="I31" s="45">
        <v>-0.1</v>
      </c>
    </row>
    <row r="32" spans="1:9" ht="21.75" thickBot="1" x14ac:dyDescent="0.3">
      <c r="A32" s="29" t="s">
        <v>96</v>
      </c>
      <c r="B32" s="29" t="s">
        <v>269</v>
      </c>
      <c r="C32" s="27" t="s">
        <v>337</v>
      </c>
      <c r="D32" s="46">
        <v>203580</v>
      </c>
      <c r="E32" s="45">
        <v>-3.3</v>
      </c>
      <c r="F32" s="46">
        <v>255119</v>
      </c>
      <c r="G32" s="45">
        <v>2.7</v>
      </c>
      <c r="H32" s="45">
        <v>15.1</v>
      </c>
      <c r="I32" s="45">
        <v>0.4</v>
      </c>
    </row>
    <row r="33" spans="1:9" ht="21.75" thickBot="1" x14ac:dyDescent="0.3">
      <c r="A33" s="29" t="s">
        <v>97</v>
      </c>
      <c r="B33" s="29" t="s">
        <v>271</v>
      </c>
      <c r="C33" s="27"/>
      <c r="D33" s="46"/>
      <c r="E33" s="45"/>
      <c r="F33" s="46">
        <v>136088</v>
      </c>
      <c r="G33" s="45">
        <v>1.4</v>
      </c>
      <c r="H33" s="45">
        <v>-1.4</v>
      </c>
      <c r="I33" s="45">
        <v>0</v>
      </c>
    </row>
    <row r="34" spans="1:9" ht="21.75" thickBot="1" x14ac:dyDescent="0.3">
      <c r="A34" s="29" t="s">
        <v>98</v>
      </c>
      <c r="B34" s="29" t="s">
        <v>273</v>
      </c>
      <c r="C34" s="27"/>
      <c r="D34" s="46"/>
      <c r="E34" s="45"/>
      <c r="F34" s="46">
        <v>100488</v>
      </c>
      <c r="G34" s="45">
        <v>1.1000000000000001</v>
      </c>
      <c r="H34" s="45">
        <v>-0.7</v>
      </c>
      <c r="I34" s="45">
        <v>0</v>
      </c>
    </row>
    <row r="35" spans="1:9" ht="21.75" thickBot="1" x14ac:dyDescent="0.3">
      <c r="A35" s="29" t="s">
        <v>99</v>
      </c>
      <c r="B35" s="29" t="s">
        <v>275</v>
      </c>
      <c r="C35" s="27"/>
      <c r="D35" s="46"/>
      <c r="E35" s="45"/>
      <c r="F35" s="46">
        <v>62317</v>
      </c>
      <c r="G35" s="45">
        <v>0.7</v>
      </c>
      <c r="H35" s="45">
        <v>2.7</v>
      </c>
      <c r="I35" s="45">
        <v>0</v>
      </c>
    </row>
    <row r="36" spans="1:9" ht="21.75" thickBot="1" x14ac:dyDescent="0.3">
      <c r="A36" s="29" t="s">
        <v>154</v>
      </c>
      <c r="B36" s="29" t="s">
        <v>391</v>
      </c>
      <c r="C36" s="27"/>
      <c r="D36" s="46"/>
      <c r="E36" s="45"/>
      <c r="F36" s="46">
        <v>68414</v>
      </c>
      <c r="G36" s="45">
        <v>0.7</v>
      </c>
      <c r="H36" s="45">
        <v>-14.7</v>
      </c>
      <c r="I36" s="45">
        <v>-0.1</v>
      </c>
    </row>
    <row r="37" spans="1:9" ht="21.75" thickBot="1" x14ac:dyDescent="0.3">
      <c r="A37" s="28" t="s">
        <v>102</v>
      </c>
      <c r="B37" s="29" t="s">
        <v>279</v>
      </c>
      <c r="C37" s="27"/>
      <c r="D37" s="46"/>
      <c r="E37" s="45"/>
      <c r="F37" s="46">
        <v>1037964</v>
      </c>
      <c r="G37" s="45">
        <v>11.1</v>
      </c>
      <c r="H37" s="45">
        <v>12.3</v>
      </c>
      <c r="I37" s="45">
        <v>1.2</v>
      </c>
    </row>
    <row r="38" spans="1:9" ht="21.75" thickBot="1" x14ac:dyDescent="0.3">
      <c r="A38" s="29" t="s">
        <v>103</v>
      </c>
      <c r="B38" s="29" t="s">
        <v>281</v>
      </c>
      <c r="C38" s="27" t="s">
        <v>337</v>
      </c>
      <c r="D38" s="46">
        <v>28489</v>
      </c>
      <c r="E38" s="45">
        <v>14.6</v>
      </c>
      <c r="F38" s="46">
        <v>241606</v>
      </c>
      <c r="G38" s="45">
        <v>2.6</v>
      </c>
      <c r="H38" s="45">
        <v>50.6</v>
      </c>
      <c r="I38" s="45">
        <v>0.9</v>
      </c>
    </row>
    <row r="39" spans="1:9" ht="42.75" thickBot="1" x14ac:dyDescent="0.3">
      <c r="A39" s="29" t="s">
        <v>104</v>
      </c>
      <c r="B39" s="29" t="s">
        <v>283</v>
      </c>
      <c r="C39" s="27" t="s">
        <v>369</v>
      </c>
      <c r="D39" s="46">
        <v>9050</v>
      </c>
      <c r="E39" s="45">
        <v>14.3</v>
      </c>
      <c r="F39" s="46">
        <v>316084</v>
      </c>
      <c r="G39" s="45">
        <v>3.4</v>
      </c>
      <c r="H39" s="45">
        <v>9.1</v>
      </c>
      <c r="I39" s="45">
        <v>0.3</v>
      </c>
    </row>
    <row r="40" spans="1:9" ht="21.75" thickBot="1" x14ac:dyDescent="0.3">
      <c r="A40" s="29" t="s">
        <v>105</v>
      </c>
      <c r="B40" s="29" t="s">
        <v>285</v>
      </c>
      <c r="C40" s="27" t="s">
        <v>337</v>
      </c>
      <c r="D40" s="46">
        <v>6682</v>
      </c>
      <c r="E40" s="45">
        <v>-14.6</v>
      </c>
      <c r="F40" s="46">
        <v>47573</v>
      </c>
      <c r="G40" s="45">
        <v>0.5</v>
      </c>
      <c r="H40" s="45">
        <v>-11.4</v>
      </c>
      <c r="I40" s="45">
        <v>-0.1</v>
      </c>
    </row>
    <row r="41" spans="1:9" ht="21.75" thickBot="1" x14ac:dyDescent="0.3">
      <c r="A41" s="28" t="s">
        <v>114</v>
      </c>
      <c r="B41" s="29" t="s">
        <v>295</v>
      </c>
      <c r="C41" s="27"/>
      <c r="D41" s="46"/>
      <c r="E41" s="45"/>
      <c r="F41" s="46">
        <v>1718796</v>
      </c>
      <c r="G41" s="45">
        <v>18.3</v>
      </c>
      <c r="H41" s="45">
        <v>4</v>
      </c>
      <c r="I41" s="45">
        <v>0.7</v>
      </c>
    </row>
    <row r="42" spans="1:9" ht="21.75" thickBot="1" x14ac:dyDescent="0.3">
      <c r="A42" s="29" t="s">
        <v>115</v>
      </c>
      <c r="B42" s="29" t="s">
        <v>297</v>
      </c>
      <c r="C42" s="27"/>
      <c r="D42" s="46"/>
      <c r="E42" s="45"/>
      <c r="F42" s="46">
        <v>392441</v>
      </c>
      <c r="G42" s="45">
        <v>4.2</v>
      </c>
      <c r="H42" s="45">
        <v>17.7</v>
      </c>
      <c r="I42" s="45">
        <v>0.6</v>
      </c>
    </row>
    <row r="43" spans="1:9" ht="21.75" thickBot="1" x14ac:dyDescent="0.3">
      <c r="A43" s="29" t="s">
        <v>116</v>
      </c>
      <c r="B43" s="29" t="s">
        <v>299</v>
      </c>
      <c r="C43" s="27" t="s">
        <v>344</v>
      </c>
      <c r="D43" s="46">
        <v>2068</v>
      </c>
      <c r="E43" s="45">
        <v>14.6</v>
      </c>
      <c r="F43" s="46">
        <v>342327</v>
      </c>
      <c r="G43" s="45">
        <v>3.6</v>
      </c>
      <c r="H43" s="45">
        <v>20.5</v>
      </c>
      <c r="I43" s="45">
        <v>0.6</v>
      </c>
    </row>
    <row r="44" spans="1:9" ht="42.75" thickBot="1" x14ac:dyDescent="0.3">
      <c r="A44" s="29" t="s">
        <v>155</v>
      </c>
      <c r="B44" s="29" t="s">
        <v>362</v>
      </c>
      <c r="C44" s="27" t="s">
        <v>337</v>
      </c>
      <c r="D44" s="46">
        <v>33869</v>
      </c>
      <c r="E44" s="45">
        <v>-3.4</v>
      </c>
      <c r="F44" s="46">
        <v>112787</v>
      </c>
      <c r="G44" s="45">
        <v>1.2</v>
      </c>
      <c r="H44" s="45">
        <v>-0.4</v>
      </c>
      <c r="I44" s="45">
        <v>0</v>
      </c>
    </row>
    <row r="45" spans="1:9" ht="42.75" thickBot="1" x14ac:dyDescent="0.3">
      <c r="A45" s="29" t="s">
        <v>156</v>
      </c>
      <c r="B45" s="29" t="s">
        <v>363</v>
      </c>
      <c r="C45" s="27"/>
      <c r="D45" s="46"/>
      <c r="E45" s="45"/>
      <c r="F45" s="46">
        <v>172032</v>
      </c>
      <c r="G45" s="45">
        <v>1.8</v>
      </c>
      <c r="H45" s="45">
        <v>4.7</v>
      </c>
      <c r="I45" s="45">
        <v>0.1</v>
      </c>
    </row>
    <row r="46" spans="1:9" ht="21.75" thickBot="1" x14ac:dyDescent="0.3">
      <c r="A46" s="29" t="s">
        <v>121</v>
      </c>
      <c r="B46" s="29" t="s">
        <v>305</v>
      </c>
      <c r="C46" s="27"/>
      <c r="D46" s="46"/>
      <c r="E46" s="45"/>
      <c r="F46" s="46">
        <v>100605</v>
      </c>
      <c r="G46" s="45">
        <v>1.1000000000000001</v>
      </c>
      <c r="H46" s="45">
        <v>10</v>
      </c>
      <c r="I46" s="45">
        <v>0.1</v>
      </c>
    </row>
    <row r="47" spans="1:9" ht="21.75" thickBot="1" x14ac:dyDescent="0.3">
      <c r="A47" s="29" t="s">
        <v>122</v>
      </c>
      <c r="B47" s="29" t="s">
        <v>307</v>
      </c>
      <c r="C47" s="27"/>
      <c r="D47" s="46"/>
      <c r="E47" s="45"/>
      <c r="F47" s="46">
        <v>449144</v>
      </c>
      <c r="G47" s="45">
        <v>4.8</v>
      </c>
      <c r="H47" s="45">
        <v>-10.3</v>
      </c>
      <c r="I47" s="45">
        <v>-0.6</v>
      </c>
    </row>
    <row r="48" spans="1:9" ht="21.75" thickBot="1" x14ac:dyDescent="0.3">
      <c r="A48" s="29" t="s">
        <v>157</v>
      </c>
      <c r="B48" s="29" t="s">
        <v>364</v>
      </c>
      <c r="C48" s="27" t="s">
        <v>341</v>
      </c>
      <c r="D48" s="46">
        <v>3403025</v>
      </c>
      <c r="E48" s="45">
        <v>-10.9</v>
      </c>
      <c r="F48" s="46">
        <v>313414</v>
      </c>
      <c r="G48" s="45">
        <v>3.3</v>
      </c>
      <c r="H48" s="45">
        <v>-17.2</v>
      </c>
      <c r="I48" s="45">
        <v>-0.7</v>
      </c>
    </row>
    <row r="49" spans="1:9" ht="21.75" thickBot="1" x14ac:dyDescent="0.3">
      <c r="A49" s="29" t="s">
        <v>123</v>
      </c>
      <c r="B49" s="29" t="s">
        <v>309</v>
      </c>
      <c r="C49" s="27"/>
      <c r="D49" s="46"/>
      <c r="E49" s="45"/>
      <c r="F49" s="46">
        <v>97360</v>
      </c>
      <c r="G49" s="45">
        <v>1</v>
      </c>
      <c r="H49" s="45">
        <v>15.7</v>
      </c>
      <c r="I49" s="45">
        <v>0.1</v>
      </c>
    </row>
    <row r="50" spans="1:9" ht="21.75" thickBot="1" x14ac:dyDescent="0.3">
      <c r="A50" s="28" t="s">
        <v>126</v>
      </c>
      <c r="B50" s="29" t="s">
        <v>313</v>
      </c>
      <c r="C50" s="27"/>
      <c r="D50" s="46"/>
      <c r="E50" s="45"/>
      <c r="F50" s="46">
        <v>370019</v>
      </c>
      <c r="G50" s="45">
        <v>3.9</v>
      </c>
      <c r="H50" s="45">
        <v>9.6999999999999993</v>
      </c>
      <c r="I50" s="45">
        <v>0.4</v>
      </c>
    </row>
    <row r="51" spans="1:9" ht="21.75" thickBot="1" x14ac:dyDescent="0.3">
      <c r="A51" s="29" t="s">
        <v>127</v>
      </c>
      <c r="B51" s="29" t="s">
        <v>315</v>
      </c>
      <c r="C51" s="27" t="s">
        <v>341</v>
      </c>
      <c r="D51" s="46">
        <v>34432</v>
      </c>
      <c r="E51" s="45">
        <v>9.1999999999999993</v>
      </c>
      <c r="F51" s="46">
        <v>173286</v>
      </c>
      <c r="G51" s="45">
        <v>1.8</v>
      </c>
      <c r="H51" s="45">
        <v>10.199999999999999</v>
      </c>
      <c r="I51" s="45">
        <v>0.2</v>
      </c>
    </row>
    <row r="52" spans="1:9" ht="21.75" thickBot="1" x14ac:dyDescent="0.3">
      <c r="A52" s="29" t="s">
        <v>130</v>
      </c>
      <c r="B52" s="29" t="s">
        <v>319</v>
      </c>
      <c r="C52" s="27"/>
      <c r="D52" s="46"/>
      <c r="E52" s="45"/>
      <c r="F52" s="46">
        <v>115781</v>
      </c>
      <c r="G52" s="45">
        <v>1.2</v>
      </c>
      <c r="H52" s="45">
        <v>5.7</v>
      </c>
      <c r="I52" s="45">
        <v>0.1</v>
      </c>
    </row>
    <row r="53" spans="1:9" ht="21.75" thickBot="1" x14ac:dyDescent="0.3">
      <c r="A53" s="29" t="s">
        <v>132</v>
      </c>
      <c r="B53" s="29" t="s">
        <v>322</v>
      </c>
      <c r="C53" s="27"/>
      <c r="D53" s="46"/>
      <c r="E53" s="45"/>
      <c r="F53" s="46">
        <v>43295</v>
      </c>
      <c r="G53" s="45">
        <v>0.5</v>
      </c>
      <c r="H53" s="45">
        <v>16.399999999999999</v>
      </c>
      <c r="I53" s="45">
        <v>0.1</v>
      </c>
    </row>
    <row r="54" spans="1:9" ht="21.75" thickBot="1" x14ac:dyDescent="0.3">
      <c r="A54" s="28" t="s">
        <v>134</v>
      </c>
      <c r="B54" s="29" t="s">
        <v>325</v>
      </c>
      <c r="C54" s="27"/>
      <c r="D54" s="46"/>
      <c r="E54" s="45"/>
      <c r="F54" s="46">
        <v>1417989</v>
      </c>
      <c r="G54" s="45">
        <v>15.1</v>
      </c>
      <c r="H54" s="45">
        <v>14.2</v>
      </c>
      <c r="I54" s="45">
        <v>1.9</v>
      </c>
    </row>
    <row r="55" spans="1:9" ht="21.75" thickBot="1" x14ac:dyDescent="0.3">
      <c r="A55" s="29" t="s">
        <v>135</v>
      </c>
      <c r="B55" s="29" t="s">
        <v>327</v>
      </c>
      <c r="C55" s="27"/>
      <c r="D55" s="46"/>
      <c r="E55" s="45"/>
      <c r="F55" s="46">
        <v>216304</v>
      </c>
      <c r="G55" s="45">
        <v>2.2999999999999998</v>
      </c>
      <c r="H55" s="45">
        <v>0.9</v>
      </c>
      <c r="I55" s="45">
        <v>0</v>
      </c>
    </row>
    <row r="56" spans="1:9" ht="21.75" thickBot="1" x14ac:dyDescent="0.3">
      <c r="A56" s="29" t="s">
        <v>158</v>
      </c>
      <c r="B56" s="29" t="s">
        <v>365</v>
      </c>
      <c r="C56" s="27"/>
      <c r="D56" s="46"/>
      <c r="E56" s="45"/>
      <c r="F56" s="46">
        <v>309041</v>
      </c>
      <c r="G56" s="45">
        <v>3.3</v>
      </c>
      <c r="H56" s="45">
        <v>5.7</v>
      </c>
      <c r="I56" s="45">
        <v>0.2</v>
      </c>
    </row>
    <row r="57" spans="1:9" ht="21.75" thickBot="1" x14ac:dyDescent="0.3">
      <c r="A57" s="29" t="s">
        <v>159</v>
      </c>
      <c r="B57" s="29" t="s">
        <v>366</v>
      </c>
      <c r="C57" s="27" t="s">
        <v>337</v>
      </c>
      <c r="D57" s="46">
        <v>125241</v>
      </c>
      <c r="E57" s="45">
        <v>-2.2999999999999998</v>
      </c>
      <c r="F57" s="46">
        <v>86595</v>
      </c>
      <c r="G57" s="45">
        <v>0.9</v>
      </c>
      <c r="H57" s="45">
        <v>0.4</v>
      </c>
      <c r="I57" s="45">
        <v>0</v>
      </c>
    </row>
    <row r="58" spans="1:9" ht="21.75" thickBot="1" x14ac:dyDescent="0.3">
      <c r="A58" s="29" t="s">
        <v>160</v>
      </c>
      <c r="B58" s="29" t="s">
        <v>367</v>
      </c>
      <c r="C58" s="27"/>
      <c r="D58" s="46"/>
      <c r="E58" s="45"/>
      <c r="F58" s="46">
        <v>77177</v>
      </c>
      <c r="G58" s="45">
        <v>0.8</v>
      </c>
      <c r="H58" s="45">
        <v>-4.5999999999999996</v>
      </c>
      <c r="I58" s="45">
        <v>0</v>
      </c>
    </row>
    <row r="59" spans="1:9" s="10" customFormat="1" ht="21" x14ac:dyDescent="0.25">
      <c r="A59" s="35" t="s">
        <v>413</v>
      </c>
      <c r="B59" s="35"/>
      <c r="C59" s="35"/>
      <c r="D59" s="35"/>
      <c r="E59" s="35"/>
      <c r="F59" s="35"/>
      <c r="G59" s="35"/>
      <c r="H59" s="35"/>
      <c r="I59" s="35"/>
    </row>
    <row r="60" spans="1:9" s="10" customFormat="1" ht="21" x14ac:dyDescent="0.25">
      <c r="A60" s="36" t="str">
        <f>HLOOKUP(A59,'3'!$58:$59,2,0)</f>
        <v xml:space="preserve"> 변화율은 전년대비 변화율을 나타냅니다. 
 *를 붙인 수치는 전년대비 배율을 나타냅니다.</v>
      </c>
      <c r="B60" s="36"/>
      <c r="C60" s="36"/>
      <c r="D60" s="36"/>
      <c r="E60" s="36"/>
      <c r="F60" s="36"/>
      <c r="G60" s="36"/>
      <c r="H60" s="36"/>
      <c r="I60" s="36"/>
    </row>
    <row r="61" spans="1:9" s="10" customFormat="1" ht="21" x14ac:dyDescent="0.25">
      <c r="A61" s="36"/>
      <c r="B61" s="36"/>
      <c r="C61" s="36"/>
      <c r="D61" s="36"/>
      <c r="E61" s="36"/>
      <c r="F61" s="36"/>
      <c r="G61" s="36"/>
      <c r="H61" s="36"/>
      <c r="I61" s="36"/>
    </row>
    <row r="62" spans="1:9" ht="21" x14ac:dyDescent="0.25">
      <c r="A62" s="36" t="s">
        <v>435</v>
      </c>
      <c r="B62" s="36"/>
      <c r="C62" s="36"/>
      <c r="D62" s="36"/>
      <c r="E62" s="36"/>
      <c r="F62" s="36"/>
      <c r="G62" s="36"/>
      <c r="H62" s="36"/>
      <c r="I62" s="36"/>
    </row>
    <row r="63" spans="1:9" ht="21" x14ac:dyDescent="0.25">
      <c r="A63" s="36" t="str">
        <f>HLOOKUP(A62,'3'!61:62,2,0)</f>
        <v xml:space="preserve"> 증감 기여도는 전년대비 증감 기여도입니다.</v>
      </c>
      <c r="B63" s="36"/>
      <c r="C63" s="36"/>
      <c r="D63" s="36"/>
      <c r="E63" s="36"/>
      <c r="F63" s="36"/>
      <c r="G63" s="36"/>
      <c r="H63" s="36"/>
      <c r="I63" s="36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64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8" t="s">
        <v>161</v>
      </c>
      <c r="B1" s="44"/>
      <c r="C1" s="44"/>
      <c r="D1" s="49"/>
      <c r="E1" s="55"/>
      <c r="F1" s="54"/>
      <c r="G1" s="60"/>
      <c r="H1" s="60"/>
      <c r="I1" s="60"/>
    </row>
    <row r="2" spans="1:9" ht="23.25" x14ac:dyDescent="0.25">
      <c r="A2" s="48" t="str">
        <f>VLOOKUP(A1,目次!B:C,2,0)</f>
        <v>주요 지역, 국가별 및 상품별 수출, 미국</v>
      </c>
      <c r="B2" s="44"/>
      <c r="C2" s="44"/>
      <c r="D2" s="49"/>
      <c r="E2" s="55"/>
      <c r="F2" s="54"/>
      <c r="G2" s="60"/>
      <c r="H2" s="60"/>
      <c r="I2" s="60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VLOOKUP(A6,'3'!A:B,2,0)</f>
        <v>품명</v>
      </c>
      <c r="C6" s="17" t="str">
        <f>HLOOKUP(C5,'4'!5:6,2,0)</f>
        <v>단위</v>
      </c>
      <c r="D6" s="50" t="str">
        <f>HLOOKUP(D5,'4'!5:6,2,0)</f>
        <v>수량</v>
      </c>
      <c r="E6" s="56" t="str">
        <f>HLOOKUP(E5,'4'!5:6,2,0)</f>
        <v>변화율</v>
      </c>
      <c r="F6" s="50" t="str">
        <f>HLOOKUP(F5,'4'!5:6,2,0)</f>
        <v>가액</v>
      </c>
      <c r="G6" s="56" t="str">
        <f>HLOOKUP(G5,'4'!5:6,2,0)</f>
        <v>구성비</v>
      </c>
      <c r="H6" s="56" t="str">
        <f>HLOOKUP(H5,'4'!5:6,2,0)</f>
        <v>변화율</v>
      </c>
      <c r="I6" s="61" t="str">
        <f>HLOOKUP(I5,'4'!5:6,2,0)</f>
        <v>증감 기여도</v>
      </c>
    </row>
    <row r="7" spans="1:9" ht="21.75" thickBot="1" x14ac:dyDescent="0.3">
      <c r="A7" s="25" t="s">
        <v>33</v>
      </c>
      <c r="B7" s="26" t="str">
        <f>VLOOKUP(A7,'3'!A:B,2,0)</f>
        <v>총액</v>
      </c>
      <c r="C7" s="27"/>
      <c r="D7" s="46"/>
      <c r="E7" s="45"/>
      <c r="F7" s="46">
        <v>1816870</v>
      </c>
      <c r="G7" s="45">
        <v>100</v>
      </c>
      <c r="H7" s="45">
        <v>8.8000000000000007</v>
      </c>
      <c r="I7" s="62">
        <v>8.8000000000000007</v>
      </c>
    </row>
    <row r="8" spans="1:9" ht="21.75" thickBot="1" x14ac:dyDescent="0.3">
      <c r="A8" s="28" t="s">
        <v>87</v>
      </c>
      <c r="B8" s="29" t="str">
        <f>VLOOKUP(A8,'3'!A:B,2,0)</f>
        <v>식료품</v>
      </c>
      <c r="C8" s="27"/>
      <c r="D8" s="46"/>
      <c r="E8" s="45"/>
      <c r="F8" s="46">
        <v>22258</v>
      </c>
      <c r="G8" s="45">
        <v>1.2</v>
      </c>
      <c r="H8" s="45">
        <v>20</v>
      </c>
      <c r="I8" s="62">
        <v>0.2</v>
      </c>
    </row>
    <row r="9" spans="1:9" ht="21.75" thickBot="1" x14ac:dyDescent="0.3">
      <c r="A9" s="28" t="s">
        <v>88</v>
      </c>
      <c r="B9" s="29" t="str">
        <f>VLOOKUP(A9,'3'!A:B,2,0)</f>
        <v>원료품</v>
      </c>
      <c r="C9" s="27"/>
      <c r="D9" s="46"/>
      <c r="E9" s="45"/>
      <c r="F9" s="46">
        <v>6526</v>
      </c>
      <c r="G9" s="45">
        <v>0.4</v>
      </c>
      <c r="H9" s="45">
        <v>3.6</v>
      </c>
      <c r="I9" s="62">
        <v>0</v>
      </c>
    </row>
    <row r="10" spans="1:9" ht="21.75" thickBot="1" x14ac:dyDescent="0.3">
      <c r="A10" s="28" t="s">
        <v>89</v>
      </c>
      <c r="B10" s="29" t="str">
        <f>VLOOKUP(A10,'3'!A:B,2,0)</f>
        <v>광물성 원료</v>
      </c>
      <c r="C10" s="27"/>
      <c r="D10" s="46"/>
      <c r="E10" s="45"/>
      <c r="F10" s="46">
        <v>12594</v>
      </c>
      <c r="G10" s="45">
        <v>0.7</v>
      </c>
      <c r="H10" s="45">
        <v>2588.9</v>
      </c>
      <c r="I10" s="62">
        <v>0.7</v>
      </c>
    </row>
    <row r="11" spans="1:9" ht="21.75" thickBot="1" x14ac:dyDescent="0.3">
      <c r="A11" s="28" t="s">
        <v>90</v>
      </c>
      <c r="B11" s="29" t="str">
        <f>VLOOKUP(A11,'3'!A:B,2,0)</f>
        <v>화학제품</v>
      </c>
      <c r="C11" s="27"/>
      <c r="D11" s="46"/>
      <c r="E11" s="45"/>
      <c r="F11" s="46">
        <v>156951</v>
      </c>
      <c r="G11" s="45">
        <v>8.6</v>
      </c>
      <c r="H11" s="45">
        <v>48</v>
      </c>
      <c r="I11" s="62">
        <v>3</v>
      </c>
    </row>
    <row r="12" spans="1:9" ht="21.75" thickBot="1" x14ac:dyDescent="0.3">
      <c r="A12" s="29" t="s">
        <v>91</v>
      </c>
      <c r="B12" s="30" t="str">
        <f>VLOOKUP(A12,'3'!A:B,2,0)</f>
        <v>유기화합물</v>
      </c>
      <c r="C12" s="27"/>
      <c r="D12" s="46"/>
      <c r="E12" s="45"/>
      <c r="F12" s="46">
        <v>15305</v>
      </c>
      <c r="G12" s="45">
        <v>0.8</v>
      </c>
      <c r="H12" s="45">
        <v>19.3</v>
      </c>
      <c r="I12" s="62">
        <v>0.1</v>
      </c>
    </row>
    <row r="13" spans="1:9" ht="21.75" thickBot="1" x14ac:dyDescent="0.3">
      <c r="A13" s="29" t="s">
        <v>92</v>
      </c>
      <c r="B13" s="30" t="str">
        <f>VLOOKUP(A13,'3'!A:B,2,0)</f>
        <v>의약품</v>
      </c>
      <c r="C13" s="27" t="s">
        <v>336</v>
      </c>
      <c r="D13" s="46">
        <v>983239</v>
      </c>
      <c r="E13" s="45">
        <v>76.2</v>
      </c>
      <c r="F13" s="46">
        <v>65138</v>
      </c>
      <c r="G13" s="45">
        <v>3.6</v>
      </c>
      <c r="H13" s="45">
        <v>115.5</v>
      </c>
      <c r="I13" s="62">
        <v>2.1</v>
      </c>
    </row>
    <row r="14" spans="1:9" ht="21.75" thickBot="1" x14ac:dyDescent="0.3">
      <c r="A14" s="29" t="s">
        <v>93</v>
      </c>
      <c r="B14" s="30" t="str">
        <f>VLOOKUP(A14,'3'!A:B,2,0)</f>
        <v>플라스틱</v>
      </c>
      <c r="C14" s="27" t="s">
        <v>337</v>
      </c>
      <c r="D14" s="46">
        <v>27104</v>
      </c>
      <c r="E14" s="45">
        <v>7.7</v>
      </c>
      <c r="F14" s="46">
        <v>24468</v>
      </c>
      <c r="G14" s="45">
        <v>1.3</v>
      </c>
      <c r="H14" s="45">
        <v>16.899999999999999</v>
      </c>
      <c r="I14" s="62">
        <v>0.2</v>
      </c>
    </row>
    <row r="15" spans="1:9" ht="21.75" thickBot="1" x14ac:dyDescent="0.3">
      <c r="A15" s="28" t="s">
        <v>94</v>
      </c>
      <c r="B15" s="29" t="str">
        <f>VLOOKUP(A15,'3'!A:B,2,0)</f>
        <v>원료별 제품</v>
      </c>
      <c r="C15" s="27"/>
      <c r="D15" s="46"/>
      <c r="E15" s="45"/>
      <c r="F15" s="46">
        <v>105470</v>
      </c>
      <c r="G15" s="45">
        <v>5.8</v>
      </c>
      <c r="H15" s="45">
        <v>2.2999999999999998</v>
      </c>
      <c r="I15" s="62">
        <v>0.1</v>
      </c>
    </row>
    <row r="16" spans="1:9" ht="21.75" thickBot="1" x14ac:dyDescent="0.3">
      <c r="A16" s="29" t="s">
        <v>95</v>
      </c>
      <c r="B16" s="30" t="str">
        <f>VLOOKUP(A16,'3'!A:B,2,0)</f>
        <v>철강</v>
      </c>
      <c r="C16" s="27" t="s">
        <v>338</v>
      </c>
      <c r="D16" s="46">
        <v>76</v>
      </c>
      <c r="E16" s="45">
        <v>0.1</v>
      </c>
      <c r="F16" s="46">
        <v>18258</v>
      </c>
      <c r="G16" s="45">
        <v>1</v>
      </c>
      <c r="H16" s="45">
        <v>-20.9</v>
      </c>
      <c r="I16" s="62">
        <v>-0.3</v>
      </c>
    </row>
    <row r="17" spans="1:9" ht="21.75" thickBot="1" x14ac:dyDescent="0.3">
      <c r="A17" s="29" t="s">
        <v>96</v>
      </c>
      <c r="B17" s="30" t="str">
        <f>VLOOKUP(A17,'3'!A:B,2,0)</f>
        <v>비철금속</v>
      </c>
      <c r="C17" s="27" t="s">
        <v>337</v>
      </c>
      <c r="D17" s="46">
        <v>6108</v>
      </c>
      <c r="E17" s="45">
        <v>3.5</v>
      </c>
      <c r="F17" s="46">
        <v>13743</v>
      </c>
      <c r="G17" s="45">
        <v>0.8</v>
      </c>
      <c r="H17" s="45">
        <v>-5.6</v>
      </c>
      <c r="I17" s="62">
        <v>0</v>
      </c>
    </row>
    <row r="18" spans="1:9" ht="21.75" thickBot="1" x14ac:dyDescent="0.3">
      <c r="A18" s="29" t="s">
        <v>97</v>
      </c>
      <c r="B18" s="30" t="str">
        <f>VLOOKUP(A18,'3'!A:B,2,0)</f>
        <v>금속제품</v>
      </c>
      <c r="C18" s="27"/>
      <c r="D18" s="46"/>
      <c r="E18" s="45"/>
      <c r="F18" s="46">
        <v>24121</v>
      </c>
      <c r="G18" s="45">
        <v>1.3</v>
      </c>
      <c r="H18" s="45">
        <v>6.5</v>
      </c>
      <c r="I18" s="62">
        <v>0.1</v>
      </c>
    </row>
    <row r="19" spans="1:9" ht="21.75" thickBot="1" x14ac:dyDescent="0.3">
      <c r="A19" s="29" t="s">
        <v>98</v>
      </c>
      <c r="B19" s="30" t="str">
        <f>VLOOKUP(A19,'3'!A:B,2,0)</f>
        <v>직물용 실 및 섬유제품</v>
      </c>
      <c r="C19" s="27"/>
      <c r="D19" s="46"/>
      <c r="E19" s="45"/>
      <c r="F19" s="46">
        <v>6387</v>
      </c>
      <c r="G19" s="45">
        <v>0.4</v>
      </c>
      <c r="H19" s="45">
        <v>4.9000000000000004</v>
      </c>
      <c r="I19" s="62">
        <v>0</v>
      </c>
    </row>
    <row r="20" spans="1:9" ht="21.75" thickBot="1" x14ac:dyDescent="0.3">
      <c r="A20" s="29" t="s">
        <v>99</v>
      </c>
      <c r="B20" s="30" t="str">
        <f>VLOOKUP(A20,'3'!A:B,2,0)</f>
        <v>비금속 철물제품</v>
      </c>
      <c r="C20" s="27"/>
      <c r="D20" s="46"/>
      <c r="E20" s="45"/>
      <c r="F20" s="46">
        <v>15204</v>
      </c>
      <c r="G20" s="45">
        <v>0.8</v>
      </c>
      <c r="H20" s="45">
        <v>18.100000000000001</v>
      </c>
      <c r="I20" s="62">
        <v>0.1</v>
      </c>
    </row>
    <row r="21" spans="1:9" ht="21.75" thickBot="1" x14ac:dyDescent="0.3">
      <c r="A21" s="29" t="s">
        <v>100</v>
      </c>
      <c r="B21" s="30" t="str">
        <f>VLOOKUP(A21,'3'!A:B,2,0)</f>
        <v>고무제품</v>
      </c>
      <c r="C21" s="27" t="s">
        <v>337</v>
      </c>
      <c r="D21" s="46">
        <v>26674</v>
      </c>
      <c r="E21" s="45">
        <v>21.1</v>
      </c>
      <c r="F21" s="46">
        <v>25113</v>
      </c>
      <c r="G21" s="45">
        <v>1.4</v>
      </c>
      <c r="H21" s="45">
        <v>18</v>
      </c>
      <c r="I21" s="62">
        <v>0.2</v>
      </c>
    </row>
    <row r="22" spans="1:9" ht="21.75" thickBot="1" x14ac:dyDescent="0.3">
      <c r="A22" s="29" t="s">
        <v>101</v>
      </c>
      <c r="B22" s="30" t="str">
        <f>VLOOKUP(A22,'3'!A:B,2,0)</f>
        <v>종이류 및 종이제품</v>
      </c>
      <c r="C22" s="27" t="s">
        <v>337</v>
      </c>
      <c r="D22" s="46">
        <v>4170</v>
      </c>
      <c r="E22" s="45">
        <v>8.5</v>
      </c>
      <c r="F22" s="46">
        <v>2426</v>
      </c>
      <c r="G22" s="45">
        <v>0.1</v>
      </c>
      <c r="H22" s="45">
        <v>2</v>
      </c>
      <c r="I22" s="62">
        <v>0</v>
      </c>
    </row>
    <row r="23" spans="1:9" ht="21.75" thickBot="1" x14ac:dyDescent="0.3">
      <c r="A23" s="28" t="s">
        <v>102</v>
      </c>
      <c r="B23" s="29" t="str">
        <f>VLOOKUP(A23,'3'!A:B,2,0)</f>
        <v>일반 기계</v>
      </c>
      <c r="C23" s="27"/>
      <c r="D23" s="46"/>
      <c r="E23" s="45"/>
      <c r="F23" s="46">
        <v>386245</v>
      </c>
      <c r="G23" s="45">
        <v>21.3</v>
      </c>
      <c r="H23" s="45">
        <v>-1.1000000000000001</v>
      </c>
      <c r="I23" s="62">
        <v>-0.2</v>
      </c>
    </row>
    <row r="24" spans="1:9" ht="21.75" thickBot="1" x14ac:dyDescent="0.3">
      <c r="A24" s="29" t="s">
        <v>103</v>
      </c>
      <c r="B24" s="30" t="str">
        <f>VLOOKUP(A24,'3'!A:B,2,0)</f>
        <v>원동기</v>
      </c>
      <c r="C24" s="27" t="s">
        <v>337</v>
      </c>
      <c r="D24" s="46">
        <v>18006</v>
      </c>
      <c r="E24" s="45">
        <v>-0.1</v>
      </c>
      <c r="F24" s="46">
        <v>85867</v>
      </c>
      <c r="G24" s="45">
        <v>4.7</v>
      </c>
      <c r="H24" s="45">
        <v>-6.1</v>
      </c>
      <c r="I24" s="62">
        <v>-0.3</v>
      </c>
    </row>
    <row r="25" spans="1:9" ht="42.75" thickBot="1" x14ac:dyDescent="0.3">
      <c r="A25" s="29" t="s">
        <v>104</v>
      </c>
      <c r="B25" s="30" t="str">
        <f>VLOOKUP(A25,'3'!A:B,2,0)</f>
        <v>전산기류, 주변기기 포함</v>
      </c>
      <c r="C25" s="27" t="s">
        <v>342</v>
      </c>
      <c r="D25" s="46">
        <v>81</v>
      </c>
      <c r="E25" s="45">
        <v>5</v>
      </c>
      <c r="F25" s="46">
        <v>11117</v>
      </c>
      <c r="G25" s="45">
        <v>0.6</v>
      </c>
      <c r="H25" s="45">
        <v>-2</v>
      </c>
      <c r="I25" s="62">
        <v>0</v>
      </c>
    </row>
    <row r="26" spans="1:9" ht="21.75" thickBot="1" x14ac:dyDescent="0.3">
      <c r="A26" s="29" t="s">
        <v>105</v>
      </c>
      <c r="B26" s="30" t="str">
        <f>VLOOKUP(A26,'3'!A:B,2,0)</f>
        <v>전산기류의 부분품</v>
      </c>
      <c r="C26" s="27" t="s">
        <v>337</v>
      </c>
      <c r="D26" s="46">
        <v>2523</v>
      </c>
      <c r="E26" s="45">
        <v>-4.3</v>
      </c>
      <c r="F26" s="46">
        <v>22018</v>
      </c>
      <c r="G26" s="45">
        <v>1.2</v>
      </c>
      <c r="H26" s="45">
        <v>-1.5</v>
      </c>
      <c r="I26" s="62">
        <v>0</v>
      </c>
    </row>
    <row r="27" spans="1:9" ht="21.75" thickBot="1" x14ac:dyDescent="0.3">
      <c r="A27" s="29" t="s">
        <v>106</v>
      </c>
      <c r="B27" s="30" t="str">
        <f>VLOOKUP(A27,'3'!A:B,2,0)</f>
        <v>반도체 등 제조 장치</v>
      </c>
      <c r="C27" s="27" t="s">
        <v>337</v>
      </c>
      <c r="D27" s="46">
        <v>827</v>
      </c>
      <c r="E27" s="45">
        <v>-20.9</v>
      </c>
      <c r="F27" s="46">
        <v>30023</v>
      </c>
      <c r="G27" s="45">
        <v>1.7</v>
      </c>
      <c r="H27" s="45">
        <v>-28.5</v>
      </c>
      <c r="I27" s="62">
        <v>-0.7</v>
      </c>
    </row>
    <row r="28" spans="1:9" ht="21.75" thickBot="1" x14ac:dyDescent="0.3">
      <c r="A28" s="29" t="s">
        <v>107</v>
      </c>
      <c r="B28" s="30" t="str">
        <f>VLOOKUP(A28,'3'!A:B,2,0)</f>
        <v>금속 가공 기계</v>
      </c>
      <c r="C28" s="27"/>
      <c r="D28" s="46"/>
      <c r="E28" s="45"/>
      <c r="F28" s="46">
        <v>22311</v>
      </c>
      <c r="G28" s="45">
        <v>1.2</v>
      </c>
      <c r="H28" s="45">
        <v>14.1</v>
      </c>
      <c r="I28" s="62">
        <v>0.2</v>
      </c>
    </row>
    <row r="29" spans="1:9" ht="21.75" thickBot="1" x14ac:dyDescent="0.3">
      <c r="A29" s="29" t="s">
        <v>108</v>
      </c>
      <c r="B29" s="30" t="str">
        <f>VLOOKUP(A29,'3'!A:B,2,0)</f>
        <v>펌프 및 원심분리기</v>
      </c>
      <c r="C29" s="27"/>
      <c r="D29" s="46"/>
      <c r="E29" s="45"/>
      <c r="F29" s="46">
        <v>27973</v>
      </c>
      <c r="G29" s="45">
        <v>1.5</v>
      </c>
      <c r="H29" s="45">
        <v>-6.9</v>
      </c>
      <c r="I29" s="62">
        <v>-0.1</v>
      </c>
    </row>
    <row r="30" spans="1:9" ht="21.75" thickBot="1" x14ac:dyDescent="0.3">
      <c r="A30" s="29" t="s">
        <v>109</v>
      </c>
      <c r="B30" s="30" t="str">
        <f>VLOOKUP(A30,'3'!A:B,2,0)</f>
        <v>건설용 및 광산용 기계</v>
      </c>
      <c r="C30" s="27"/>
      <c r="D30" s="46"/>
      <c r="E30" s="45"/>
      <c r="F30" s="46">
        <v>72449</v>
      </c>
      <c r="G30" s="45">
        <v>4</v>
      </c>
      <c r="H30" s="45">
        <v>12</v>
      </c>
      <c r="I30" s="62">
        <v>0.5</v>
      </c>
    </row>
    <row r="31" spans="1:9" ht="21.75" thickBot="1" x14ac:dyDescent="0.3">
      <c r="A31" s="29" t="s">
        <v>110</v>
      </c>
      <c r="B31" s="30" t="str">
        <f>VLOOKUP(A31,'3'!A:B,2,0)</f>
        <v>하역 기계</v>
      </c>
      <c r="C31" s="27"/>
      <c r="D31" s="46"/>
      <c r="E31" s="45"/>
      <c r="F31" s="46">
        <v>22028</v>
      </c>
      <c r="G31" s="45">
        <v>1.2</v>
      </c>
      <c r="H31" s="45">
        <v>-3.3</v>
      </c>
      <c r="I31" s="62">
        <v>0</v>
      </c>
    </row>
    <row r="32" spans="1:9" ht="21.75" thickBot="1" x14ac:dyDescent="0.3">
      <c r="A32" s="29" t="s">
        <v>111</v>
      </c>
      <c r="B32" s="30" t="str">
        <f>VLOOKUP(A32,'3'!A:B,2,0)</f>
        <v>가열용 및 냉각용 기기</v>
      </c>
      <c r="C32" s="27"/>
      <c r="D32" s="46"/>
      <c r="E32" s="45"/>
      <c r="F32" s="46">
        <v>10813</v>
      </c>
      <c r="G32" s="45">
        <v>0.6</v>
      </c>
      <c r="H32" s="45">
        <v>-18</v>
      </c>
      <c r="I32" s="62">
        <v>-0.1</v>
      </c>
    </row>
    <row r="33" spans="1:9" ht="21.75" thickBot="1" x14ac:dyDescent="0.3">
      <c r="A33" s="29" t="s">
        <v>112</v>
      </c>
      <c r="B33" s="30" t="str">
        <f>VLOOKUP(A33,'3'!A:B,2,0)</f>
        <v>섬유 기계</v>
      </c>
      <c r="C33" s="27"/>
      <c r="D33" s="46"/>
      <c r="E33" s="45"/>
      <c r="F33" s="46">
        <v>916</v>
      </c>
      <c r="G33" s="45">
        <v>0.1</v>
      </c>
      <c r="H33" s="45">
        <v>4.5999999999999996</v>
      </c>
      <c r="I33" s="62">
        <v>0</v>
      </c>
    </row>
    <row r="34" spans="1:9" ht="21.75" thickBot="1" x14ac:dyDescent="0.3">
      <c r="A34" s="29" t="s">
        <v>113</v>
      </c>
      <c r="B34" s="30" t="str">
        <f>VLOOKUP(A34,'3'!A:B,2,0)</f>
        <v>베어링</v>
      </c>
      <c r="C34" s="27" t="s">
        <v>337</v>
      </c>
      <c r="D34" s="46">
        <v>4849</v>
      </c>
      <c r="E34" s="45">
        <v>19.8</v>
      </c>
      <c r="F34" s="46">
        <v>8988</v>
      </c>
      <c r="G34" s="45">
        <v>0.5</v>
      </c>
      <c r="H34" s="45">
        <v>22.9</v>
      </c>
      <c r="I34" s="62">
        <v>0.1</v>
      </c>
    </row>
    <row r="35" spans="1:9" ht="21.75" thickBot="1" x14ac:dyDescent="0.3">
      <c r="A35" s="28" t="s">
        <v>114</v>
      </c>
      <c r="B35" s="29" t="str">
        <f>VLOOKUP(A35,'3'!A:B,2,0)</f>
        <v>전기 기기</v>
      </c>
      <c r="C35" s="27"/>
      <c r="D35" s="46"/>
      <c r="E35" s="45"/>
      <c r="F35" s="46">
        <v>225044</v>
      </c>
      <c r="G35" s="45">
        <v>12.4</v>
      </c>
      <c r="H35" s="45">
        <v>0.9</v>
      </c>
      <c r="I35" s="62">
        <v>0.1</v>
      </c>
    </row>
    <row r="36" spans="1:9" ht="21.75" thickBot="1" x14ac:dyDescent="0.3">
      <c r="A36" s="29" t="s">
        <v>115</v>
      </c>
      <c r="B36" s="30" t="str">
        <f>VLOOKUP(A36,'3'!A:B,2,0)</f>
        <v>반도체 등 전자부품</v>
      </c>
      <c r="C36" s="27"/>
      <c r="D36" s="46"/>
      <c r="E36" s="45"/>
      <c r="F36" s="46">
        <v>16399</v>
      </c>
      <c r="G36" s="45">
        <v>0.9</v>
      </c>
      <c r="H36" s="45">
        <v>-14.2</v>
      </c>
      <c r="I36" s="62">
        <v>-0.2</v>
      </c>
    </row>
    <row r="37" spans="1:9" ht="21.75" thickBot="1" x14ac:dyDescent="0.3">
      <c r="A37" s="29" t="s">
        <v>116</v>
      </c>
      <c r="B37" s="31" t="str">
        <f>VLOOKUP(A37,'3'!A:B,2,0)</f>
        <v>IC</v>
      </c>
      <c r="C37" s="27" t="s">
        <v>343</v>
      </c>
      <c r="D37" s="46">
        <v>102</v>
      </c>
      <c r="E37" s="45">
        <v>-44.6</v>
      </c>
      <c r="F37" s="46">
        <v>6865</v>
      </c>
      <c r="G37" s="45">
        <v>0.4</v>
      </c>
      <c r="H37" s="45">
        <v>-28.1</v>
      </c>
      <c r="I37" s="62">
        <v>-0.2</v>
      </c>
    </row>
    <row r="38" spans="1:9" ht="21.75" thickBot="1" x14ac:dyDescent="0.3">
      <c r="A38" s="29" t="s">
        <v>117</v>
      </c>
      <c r="B38" s="30" t="str">
        <f>VLOOKUP(A38,'3'!A:B,2,0)</f>
        <v>음향 및 영상 기기</v>
      </c>
      <c r="C38" s="27" t="s">
        <v>342</v>
      </c>
      <c r="D38" s="46">
        <v>386</v>
      </c>
      <c r="E38" s="45">
        <v>-6.2</v>
      </c>
      <c r="F38" s="46">
        <v>14474</v>
      </c>
      <c r="G38" s="45">
        <v>0.8</v>
      </c>
      <c r="H38" s="45">
        <v>6.3</v>
      </c>
      <c r="I38" s="62">
        <v>0.1</v>
      </c>
    </row>
    <row r="39" spans="1:9" ht="42.75" thickBot="1" x14ac:dyDescent="0.3">
      <c r="A39" s="29" t="s">
        <v>118</v>
      </c>
      <c r="B39" s="31" t="str">
        <f>VLOOKUP(A39,'3'!A:B,2,0)</f>
        <v>영상 기록 및 재생 기기</v>
      </c>
      <c r="C39" s="27" t="s">
        <v>342</v>
      </c>
      <c r="D39" s="46">
        <v>152</v>
      </c>
      <c r="E39" s="45">
        <v>70.8</v>
      </c>
      <c r="F39" s="46">
        <v>11589</v>
      </c>
      <c r="G39" s="45">
        <v>0.6</v>
      </c>
      <c r="H39" s="45">
        <v>24.6</v>
      </c>
      <c r="I39" s="62">
        <v>0.1</v>
      </c>
    </row>
    <row r="40" spans="1:9" ht="21.75" thickBot="1" x14ac:dyDescent="0.3">
      <c r="A40" s="29" t="s">
        <v>119</v>
      </c>
      <c r="B40" s="31" t="str">
        <f>VLOOKUP(A40,'3'!A:B,2,0)</f>
        <v>TV 수상기</v>
      </c>
      <c r="C40" s="27" t="s">
        <v>342</v>
      </c>
      <c r="D40" s="46">
        <v>14</v>
      </c>
      <c r="E40" s="45">
        <v>2.8</v>
      </c>
      <c r="F40" s="46">
        <v>1025</v>
      </c>
      <c r="G40" s="45">
        <v>0.1</v>
      </c>
      <c r="H40" s="45">
        <v>-39.799999999999997</v>
      </c>
      <c r="I40" s="62">
        <v>0</v>
      </c>
    </row>
    <row r="41" spans="1:9" ht="42.75" thickBot="1" x14ac:dyDescent="0.3">
      <c r="A41" s="29" t="s">
        <v>120</v>
      </c>
      <c r="B41" s="30" t="str">
        <f>VLOOKUP(A41,'3'!A:B,2,0)</f>
        <v>음향 및 영상 기기의 부분품</v>
      </c>
      <c r="C41" s="27"/>
      <c r="D41" s="46"/>
      <c r="E41" s="45"/>
      <c r="F41" s="46">
        <v>2090</v>
      </c>
      <c r="G41" s="45">
        <v>0.1</v>
      </c>
      <c r="H41" s="45">
        <v>28.2</v>
      </c>
      <c r="I41" s="62">
        <v>0</v>
      </c>
    </row>
    <row r="42" spans="1:9" ht="21.75" thickBot="1" x14ac:dyDescent="0.3">
      <c r="A42" s="29" t="s">
        <v>121</v>
      </c>
      <c r="B42" s="30" t="str">
        <f>VLOOKUP(A42,'3'!A:B,2,0)</f>
        <v>중전 기기</v>
      </c>
      <c r="C42" s="27"/>
      <c r="D42" s="46"/>
      <c r="E42" s="45"/>
      <c r="F42" s="46">
        <v>39139</v>
      </c>
      <c r="G42" s="45">
        <v>2.2000000000000002</v>
      </c>
      <c r="H42" s="45">
        <v>-3</v>
      </c>
      <c r="I42" s="62">
        <v>-0.1</v>
      </c>
    </row>
    <row r="43" spans="1:9" ht="21.75" thickBot="1" x14ac:dyDescent="0.3">
      <c r="A43" s="29" t="s">
        <v>122</v>
      </c>
      <c r="B43" s="30" t="str">
        <f>VLOOKUP(A43,'3'!A:B,2,0)</f>
        <v>통신기</v>
      </c>
      <c r="C43" s="27"/>
      <c r="D43" s="46"/>
      <c r="E43" s="45"/>
      <c r="F43" s="46">
        <v>9692</v>
      </c>
      <c r="G43" s="45">
        <v>0.5</v>
      </c>
      <c r="H43" s="45">
        <v>5.3</v>
      </c>
      <c r="I43" s="62">
        <v>0</v>
      </c>
    </row>
    <row r="44" spans="1:9" ht="21.75" thickBot="1" x14ac:dyDescent="0.3">
      <c r="A44" s="29" t="s">
        <v>123</v>
      </c>
      <c r="B44" s="30" t="str">
        <f>VLOOKUP(A44,'3'!A:B,2,0)</f>
        <v>전기 계측 기기</v>
      </c>
      <c r="C44" s="27"/>
      <c r="D44" s="46"/>
      <c r="E44" s="45"/>
      <c r="F44" s="46">
        <v>27913</v>
      </c>
      <c r="G44" s="45">
        <v>1.5</v>
      </c>
      <c r="H44" s="45">
        <v>-4</v>
      </c>
      <c r="I44" s="62">
        <v>-0.1</v>
      </c>
    </row>
    <row r="45" spans="1:9" ht="21.75" thickBot="1" x14ac:dyDescent="0.3">
      <c r="A45" s="29" t="s">
        <v>124</v>
      </c>
      <c r="B45" s="30" t="str">
        <f>VLOOKUP(A45,'3'!A:B,2,0)</f>
        <v>전기회로 등의 기기</v>
      </c>
      <c r="C45" s="27"/>
      <c r="D45" s="46"/>
      <c r="E45" s="45"/>
      <c r="F45" s="46">
        <v>21386</v>
      </c>
      <c r="G45" s="45">
        <v>1.2</v>
      </c>
      <c r="H45" s="45">
        <v>0.5</v>
      </c>
      <c r="I45" s="62">
        <v>0</v>
      </c>
    </row>
    <row r="46" spans="1:9" ht="21.75" thickBot="1" x14ac:dyDescent="0.3">
      <c r="A46" s="29" t="s">
        <v>125</v>
      </c>
      <c r="B46" s="30" t="str">
        <f>VLOOKUP(A46,'3'!A:B,2,0)</f>
        <v>전지</v>
      </c>
      <c r="C46" s="27"/>
      <c r="D46" s="46"/>
      <c r="E46" s="45"/>
      <c r="F46" s="46">
        <v>33104</v>
      </c>
      <c r="G46" s="45">
        <v>1.8</v>
      </c>
      <c r="H46" s="45">
        <v>28.9</v>
      </c>
      <c r="I46" s="62">
        <v>0.4</v>
      </c>
    </row>
    <row r="47" spans="1:9" ht="21.75" thickBot="1" x14ac:dyDescent="0.3">
      <c r="A47" s="28" t="s">
        <v>126</v>
      </c>
      <c r="B47" s="29" t="str">
        <f>VLOOKUP(A47,'3'!A:B,2,0)</f>
        <v>수송용 기기</v>
      </c>
      <c r="C47" s="27"/>
      <c r="D47" s="46"/>
      <c r="E47" s="45"/>
      <c r="F47" s="46">
        <v>615956</v>
      </c>
      <c r="G47" s="45">
        <v>33.9</v>
      </c>
      <c r="H47" s="45">
        <v>0.7</v>
      </c>
      <c r="I47" s="62">
        <v>0.3</v>
      </c>
    </row>
    <row r="48" spans="1:9" ht="21.75" thickBot="1" x14ac:dyDescent="0.3">
      <c r="A48" s="29" t="s">
        <v>127</v>
      </c>
      <c r="B48" s="30" t="str">
        <f>VLOOKUP(A48,'3'!A:B,2,0)</f>
        <v>자동차</v>
      </c>
      <c r="C48" s="27" t="s">
        <v>341</v>
      </c>
      <c r="D48" s="46">
        <v>122500</v>
      </c>
      <c r="E48" s="45">
        <v>7.7</v>
      </c>
      <c r="F48" s="46">
        <v>499682</v>
      </c>
      <c r="G48" s="45">
        <v>27.5</v>
      </c>
      <c r="H48" s="45">
        <v>1.5</v>
      </c>
      <c r="I48" s="62">
        <v>0.5</v>
      </c>
    </row>
    <row r="49" spans="1:9" ht="21.75" thickBot="1" x14ac:dyDescent="0.3">
      <c r="A49" s="29" t="s">
        <v>128</v>
      </c>
      <c r="B49" s="31" t="str">
        <f>VLOOKUP(A49,'3'!A:B,2,0)</f>
        <v>승용차</v>
      </c>
      <c r="C49" s="27" t="s">
        <v>341</v>
      </c>
      <c r="D49" s="46">
        <v>121341</v>
      </c>
      <c r="E49" s="45">
        <v>8.1</v>
      </c>
      <c r="F49" s="46">
        <v>490970</v>
      </c>
      <c r="G49" s="45">
        <v>27</v>
      </c>
      <c r="H49" s="45">
        <v>1</v>
      </c>
      <c r="I49" s="62">
        <v>0.3</v>
      </c>
    </row>
    <row r="50" spans="1:9" ht="21.75" thickBot="1" x14ac:dyDescent="0.3">
      <c r="A50" s="29" t="s">
        <v>129</v>
      </c>
      <c r="B50" s="31" t="str">
        <f>VLOOKUP(A50,'3'!A:B,2,0)</f>
        <v>버스 및 트럭</v>
      </c>
      <c r="C50" s="27" t="s">
        <v>341</v>
      </c>
      <c r="D50" s="46">
        <v>1121</v>
      </c>
      <c r="E50" s="45">
        <v>-23.5</v>
      </c>
      <c r="F50" s="46">
        <v>8644</v>
      </c>
      <c r="G50" s="45">
        <v>0.5</v>
      </c>
      <c r="H50" s="45">
        <v>39.700000000000003</v>
      </c>
      <c r="I50" s="62">
        <v>0.1</v>
      </c>
    </row>
    <row r="51" spans="1:9" ht="21.75" thickBot="1" x14ac:dyDescent="0.3">
      <c r="A51" s="29" t="s">
        <v>130</v>
      </c>
      <c r="B51" s="30" t="str">
        <f>VLOOKUP(A51,'3'!A:B,2,0)</f>
        <v>자동차의 부분품</v>
      </c>
      <c r="C51" s="27" t="s">
        <v>337</v>
      </c>
      <c r="D51" s="46">
        <v>39674</v>
      </c>
      <c r="E51" s="45">
        <v>-0.6</v>
      </c>
      <c r="F51" s="46">
        <v>83545</v>
      </c>
      <c r="G51" s="45">
        <v>4.5999999999999996</v>
      </c>
      <c r="H51" s="45">
        <v>-8.5</v>
      </c>
      <c r="I51" s="62">
        <v>-0.5</v>
      </c>
    </row>
    <row r="52" spans="1:9" ht="21.75" thickBot="1" x14ac:dyDescent="0.3">
      <c r="A52" s="29" t="s">
        <v>131</v>
      </c>
      <c r="B52" s="30" t="str">
        <f>VLOOKUP(A52,'3'!A:B,2,0)</f>
        <v>이륜자동차</v>
      </c>
      <c r="C52" s="27" t="s">
        <v>369</v>
      </c>
      <c r="D52" s="46">
        <v>13</v>
      </c>
      <c r="E52" s="45">
        <v>11.1</v>
      </c>
      <c r="F52" s="46">
        <v>11385</v>
      </c>
      <c r="G52" s="45">
        <v>0.6</v>
      </c>
      <c r="H52" s="45">
        <v>-2.7</v>
      </c>
      <c r="I52" s="62">
        <v>0</v>
      </c>
    </row>
    <row r="53" spans="1:9" ht="21.75" thickBot="1" x14ac:dyDescent="0.3">
      <c r="A53" s="29" t="s">
        <v>132</v>
      </c>
      <c r="B53" s="30" t="str">
        <f>VLOOKUP(A53,'3'!A:B,2,0)</f>
        <v>항공기류</v>
      </c>
      <c r="C53" s="27"/>
      <c r="D53" s="46"/>
      <c r="E53" s="45"/>
      <c r="F53" s="46">
        <v>18353</v>
      </c>
      <c r="G53" s="45">
        <v>1</v>
      </c>
      <c r="H53" s="45">
        <v>36.1</v>
      </c>
      <c r="I53" s="62">
        <v>0.3</v>
      </c>
    </row>
    <row r="54" spans="1:9" ht="21.75" thickBot="1" x14ac:dyDescent="0.3">
      <c r="A54" s="29" t="s">
        <v>133</v>
      </c>
      <c r="B54" s="30" t="str">
        <f>VLOOKUP(A54,'3'!A:B,2,0)</f>
        <v>선박</v>
      </c>
      <c r="C54" s="27" t="s">
        <v>339</v>
      </c>
      <c r="D54" s="46" t="s">
        <v>433</v>
      </c>
      <c r="E54" s="45"/>
      <c r="F54" s="46" t="s">
        <v>433</v>
      </c>
      <c r="G54" s="45" t="s">
        <v>433</v>
      </c>
      <c r="H54" s="45"/>
      <c r="I54" s="62" t="s">
        <v>433</v>
      </c>
    </row>
    <row r="55" spans="1:9" ht="21.75" thickBot="1" x14ac:dyDescent="0.3">
      <c r="A55" s="28" t="s">
        <v>134</v>
      </c>
      <c r="B55" s="29" t="str">
        <f>VLOOKUP(A55,'3'!A:B,2,0)</f>
        <v>기타</v>
      </c>
      <c r="C55" s="27"/>
      <c r="D55" s="46"/>
      <c r="E55" s="45"/>
      <c r="F55" s="46">
        <v>285827</v>
      </c>
      <c r="G55" s="45">
        <v>15.7</v>
      </c>
      <c r="H55" s="45">
        <v>35.6</v>
      </c>
      <c r="I55" s="62">
        <v>4.5</v>
      </c>
    </row>
    <row r="56" spans="1:9" ht="21.75" thickBot="1" x14ac:dyDescent="0.3">
      <c r="A56" s="29" t="s">
        <v>135</v>
      </c>
      <c r="B56" s="30" t="str">
        <f>VLOOKUP(A56,'3'!A:B,2,0)</f>
        <v>과학 광학 기기</v>
      </c>
      <c r="C56" s="27"/>
      <c r="D56" s="46"/>
      <c r="E56" s="45"/>
      <c r="F56" s="46">
        <v>47226</v>
      </c>
      <c r="G56" s="45">
        <v>2.6</v>
      </c>
      <c r="H56" s="45">
        <v>-11.1</v>
      </c>
      <c r="I56" s="62">
        <v>-0.4</v>
      </c>
    </row>
    <row r="57" spans="1:9" ht="21.75" thickBot="1" x14ac:dyDescent="0.3">
      <c r="A57" s="29" t="s">
        <v>136</v>
      </c>
      <c r="B57" s="30" t="str">
        <f>VLOOKUP(A57,'3'!A:B,2,0)</f>
        <v>사진용 및 영화용 재료</v>
      </c>
      <c r="C57" s="27"/>
      <c r="D57" s="46"/>
      <c r="E57" s="45"/>
      <c r="F57" s="46">
        <v>9322</v>
      </c>
      <c r="G57" s="45">
        <v>0.5</v>
      </c>
      <c r="H57" s="45">
        <v>23.5</v>
      </c>
      <c r="I57" s="62">
        <v>0.1</v>
      </c>
    </row>
    <row r="58" spans="1:9" ht="21" x14ac:dyDescent="0.25">
      <c r="A58" s="35" t="s">
        <v>411</v>
      </c>
      <c r="B58" s="38"/>
      <c r="C58" s="38"/>
      <c r="D58" s="51"/>
      <c r="E58" s="57"/>
      <c r="F58" s="51"/>
      <c r="G58" s="57"/>
      <c r="H58" s="57"/>
      <c r="I58" s="57"/>
    </row>
    <row r="59" spans="1:9" ht="21" x14ac:dyDescent="0.25">
      <c r="A59" s="36" t="str">
        <f>HLOOKUP(A58,'4'!59:60,2,0)</f>
        <v xml:space="preserve"> 변화율은 전년대비 변화율을 나타냅니다. 
 *를 붙인 수치는 전년대비 배율을 나타냅니다.</v>
      </c>
      <c r="B59" s="39"/>
      <c r="C59" s="39"/>
      <c r="D59" s="52"/>
      <c r="E59" s="58"/>
      <c r="F59" s="52"/>
      <c r="G59" s="58"/>
      <c r="H59" s="58"/>
      <c r="I59" s="58"/>
    </row>
    <row r="60" spans="1:9" ht="21" x14ac:dyDescent="0.25">
      <c r="A60" s="36"/>
      <c r="B60" s="39"/>
      <c r="C60" s="39"/>
      <c r="D60" s="52"/>
      <c r="E60" s="58"/>
      <c r="F60" s="52"/>
      <c r="G60" s="58"/>
      <c r="H60" s="58"/>
      <c r="I60" s="58"/>
    </row>
    <row r="61" spans="1:9" ht="21" x14ac:dyDescent="0.25">
      <c r="A61" s="36" t="s">
        <v>435</v>
      </c>
      <c r="B61" s="39"/>
      <c r="C61" s="39"/>
      <c r="D61" s="52"/>
      <c r="E61" s="58"/>
      <c r="F61" s="52"/>
      <c r="G61" s="58"/>
      <c r="H61" s="58"/>
      <c r="I61" s="58"/>
    </row>
    <row r="62" spans="1:9" ht="21" x14ac:dyDescent="0.25">
      <c r="A62" s="36" t="str">
        <f>HLOOKUP(A61,'4'!62:63,2,0)</f>
        <v xml:space="preserve"> 증감 기여도는 전년대비 증감 기여도입니다.</v>
      </c>
      <c r="B62" s="39"/>
      <c r="C62" s="39"/>
      <c r="D62" s="52"/>
      <c r="E62" s="58"/>
      <c r="F62" s="52"/>
      <c r="G62" s="58"/>
      <c r="H62" s="58"/>
      <c r="I62" s="58"/>
    </row>
    <row r="63" spans="1:9" ht="14.25" customHeight="1" x14ac:dyDescent="0.25"/>
    <row r="64" spans="1:9" ht="14.25" customHeight="1" x14ac:dyDescent="0.25"/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2CDC0-E2D6-4976-A149-4DFED16400AD}">
  <dimension ref="A1:I65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8" t="s">
        <v>162</v>
      </c>
      <c r="B1" s="44"/>
      <c r="C1" s="44"/>
      <c r="D1" s="49"/>
      <c r="E1" s="55"/>
      <c r="F1" s="54"/>
      <c r="G1" s="60"/>
      <c r="H1" s="60"/>
      <c r="I1" s="60"/>
    </row>
    <row r="2" spans="1:9" ht="23.25" x14ac:dyDescent="0.25">
      <c r="A2" s="48" t="str">
        <f>VLOOKUP(A1,目次!B:C,2,0)</f>
        <v>주요 지역, 국가별 및 상품별 수출, 유럽연합</v>
      </c>
      <c r="B2" s="44"/>
      <c r="C2" s="44"/>
      <c r="D2" s="49"/>
      <c r="E2" s="55"/>
      <c r="F2" s="54"/>
      <c r="G2" s="60"/>
      <c r="H2" s="60"/>
      <c r="I2" s="60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VLOOKUP(A6,'3'!A:B,2,0)</f>
        <v>품명</v>
      </c>
      <c r="C6" s="17" t="str">
        <f>HLOOKUP(C5,'4'!5:6,2,0)</f>
        <v>단위</v>
      </c>
      <c r="D6" s="50" t="str">
        <f>HLOOKUP(D5,'4'!5:6,2,0)</f>
        <v>수량</v>
      </c>
      <c r="E6" s="56" t="str">
        <f>HLOOKUP(E5,'4'!5:6,2,0)</f>
        <v>변화율</v>
      </c>
      <c r="F6" s="50" t="str">
        <f>HLOOKUP(F5,'4'!5:6,2,0)</f>
        <v>가액</v>
      </c>
      <c r="G6" s="56" t="str">
        <f>HLOOKUP(G5,'4'!5:6,2,0)</f>
        <v>구성비</v>
      </c>
      <c r="H6" s="56" t="str">
        <f>HLOOKUP(H5,'4'!5:6,2,0)</f>
        <v>변화율</v>
      </c>
      <c r="I6" s="61" t="str">
        <f>HLOOKUP(I5,'4'!5:6,2,0)</f>
        <v>증감 기여도</v>
      </c>
    </row>
    <row r="7" spans="1:9" ht="21.75" thickBot="1" x14ac:dyDescent="0.3">
      <c r="A7" s="25" t="s">
        <v>33</v>
      </c>
      <c r="B7" s="26" t="str">
        <f>VLOOKUP(A7,'3'!A:B,2,0)</f>
        <v>총액</v>
      </c>
      <c r="C7" s="27"/>
      <c r="D7" s="46"/>
      <c r="E7" s="45"/>
      <c r="F7" s="46">
        <v>901251</v>
      </c>
      <c r="G7" s="45">
        <v>100</v>
      </c>
      <c r="H7" s="45">
        <v>19.5</v>
      </c>
      <c r="I7" s="62">
        <v>19.5</v>
      </c>
    </row>
    <row r="8" spans="1:9" ht="21.75" thickBot="1" x14ac:dyDescent="0.3">
      <c r="A8" s="28" t="s">
        <v>87</v>
      </c>
      <c r="B8" s="29" t="str">
        <f>VLOOKUP(A8,'3'!A:B,2,0)</f>
        <v>식료품</v>
      </c>
      <c r="C8" s="27"/>
      <c r="D8" s="46"/>
      <c r="E8" s="45"/>
      <c r="F8" s="46">
        <v>7564</v>
      </c>
      <c r="G8" s="45">
        <v>0.8</v>
      </c>
      <c r="H8" s="45">
        <v>78.2</v>
      </c>
      <c r="I8" s="62">
        <v>0.4</v>
      </c>
    </row>
    <row r="9" spans="1:9" ht="21.75" thickBot="1" x14ac:dyDescent="0.3">
      <c r="A9" s="28" t="s">
        <v>88</v>
      </c>
      <c r="B9" s="29" t="str">
        <f>VLOOKUP(A9,'3'!A:B,2,0)</f>
        <v>원료품</v>
      </c>
      <c r="C9" s="27"/>
      <c r="D9" s="46"/>
      <c r="E9" s="45"/>
      <c r="F9" s="46">
        <v>10507</v>
      </c>
      <c r="G9" s="45">
        <v>1.2</v>
      </c>
      <c r="H9" s="45">
        <v>36.9</v>
      </c>
      <c r="I9" s="62">
        <v>0.4</v>
      </c>
    </row>
    <row r="10" spans="1:9" ht="21.75" thickBot="1" x14ac:dyDescent="0.3">
      <c r="A10" s="28" t="s">
        <v>89</v>
      </c>
      <c r="B10" s="29" t="str">
        <f>VLOOKUP(A10,'3'!A:B,2,0)</f>
        <v>광물성 원료</v>
      </c>
      <c r="C10" s="27"/>
      <c r="D10" s="46"/>
      <c r="E10" s="45"/>
      <c r="F10" s="46">
        <v>546</v>
      </c>
      <c r="G10" s="45">
        <v>0.1</v>
      </c>
      <c r="H10" s="45">
        <v>193.8</v>
      </c>
      <c r="I10" s="62">
        <v>0</v>
      </c>
    </row>
    <row r="11" spans="1:9" ht="21.75" thickBot="1" x14ac:dyDescent="0.3">
      <c r="A11" s="28" t="s">
        <v>90</v>
      </c>
      <c r="B11" s="29" t="str">
        <f>VLOOKUP(A11,'3'!A:B,2,0)</f>
        <v>화학제품</v>
      </c>
      <c r="C11" s="27"/>
      <c r="D11" s="46"/>
      <c r="E11" s="45"/>
      <c r="F11" s="46">
        <v>91705</v>
      </c>
      <c r="G11" s="45">
        <v>10.199999999999999</v>
      </c>
      <c r="H11" s="45">
        <v>-3.1</v>
      </c>
      <c r="I11" s="62">
        <v>-0.4</v>
      </c>
    </row>
    <row r="12" spans="1:9" ht="21.75" thickBot="1" x14ac:dyDescent="0.3">
      <c r="A12" s="29" t="s">
        <v>91</v>
      </c>
      <c r="B12" s="30" t="str">
        <f>VLOOKUP(A12,'3'!A:B,2,0)</f>
        <v>유기화합물</v>
      </c>
      <c r="C12" s="27"/>
      <c r="D12" s="46"/>
      <c r="E12" s="45"/>
      <c r="F12" s="46">
        <v>21416</v>
      </c>
      <c r="G12" s="45">
        <v>2.4</v>
      </c>
      <c r="H12" s="45">
        <v>-15.2</v>
      </c>
      <c r="I12" s="62">
        <v>-0.5</v>
      </c>
    </row>
    <row r="13" spans="1:9" ht="21.75" thickBot="1" x14ac:dyDescent="0.3">
      <c r="A13" s="29" t="s">
        <v>92</v>
      </c>
      <c r="B13" s="30" t="str">
        <f>VLOOKUP(A13,'3'!A:B,2,0)</f>
        <v>의약품</v>
      </c>
      <c r="C13" s="27" t="s">
        <v>336</v>
      </c>
      <c r="D13" s="46">
        <v>367757</v>
      </c>
      <c r="E13" s="45">
        <v>-27.1</v>
      </c>
      <c r="F13" s="46">
        <v>17501</v>
      </c>
      <c r="G13" s="45">
        <v>1.9</v>
      </c>
      <c r="H13" s="45">
        <v>19.7</v>
      </c>
      <c r="I13" s="62">
        <v>0.4</v>
      </c>
    </row>
    <row r="14" spans="1:9" ht="21.75" thickBot="1" x14ac:dyDescent="0.3">
      <c r="A14" s="29" t="s">
        <v>93</v>
      </c>
      <c r="B14" s="30" t="str">
        <f>VLOOKUP(A14,'3'!A:B,2,0)</f>
        <v>플라스틱</v>
      </c>
      <c r="C14" s="27" t="s">
        <v>337</v>
      </c>
      <c r="D14" s="46">
        <v>22977</v>
      </c>
      <c r="E14" s="45">
        <v>31.1</v>
      </c>
      <c r="F14" s="46">
        <v>19604</v>
      </c>
      <c r="G14" s="45">
        <v>2.2000000000000002</v>
      </c>
      <c r="H14" s="45">
        <v>23.7</v>
      </c>
      <c r="I14" s="62">
        <v>0.5</v>
      </c>
    </row>
    <row r="15" spans="1:9" ht="21.75" thickBot="1" x14ac:dyDescent="0.3">
      <c r="A15" s="28" t="s">
        <v>94</v>
      </c>
      <c r="B15" s="29" t="str">
        <f>VLOOKUP(A15,'3'!A:B,2,0)</f>
        <v>원료별 제품</v>
      </c>
      <c r="C15" s="27"/>
      <c r="D15" s="46"/>
      <c r="E15" s="45"/>
      <c r="F15" s="46">
        <v>56213</v>
      </c>
      <c r="G15" s="45">
        <v>6.2</v>
      </c>
      <c r="H15" s="45">
        <v>25.2</v>
      </c>
      <c r="I15" s="62">
        <v>1.5</v>
      </c>
    </row>
    <row r="16" spans="1:9" ht="21.75" thickBot="1" x14ac:dyDescent="0.3">
      <c r="A16" s="29" t="s">
        <v>95</v>
      </c>
      <c r="B16" s="30" t="str">
        <f>VLOOKUP(A16,'3'!A:B,2,0)</f>
        <v>철강</v>
      </c>
      <c r="C16" s="27" t="s">
        <v>338</v>
      </c>
      <c r="D16" s="46">
        <v>14</v>
      </c>
      <c r="E16" s="45">
        <v>-46.3</v>
      </c>
      <c r="F16" s="46">
        <v>8913</v>
      </c>
      <c r="G16" s="45">
        <v>1</v>
      </c>
      <c r="H16" s="45">
        <v>17.8</v>
      </c>
      <c r="I16" s="62">
        <v>0.2</v>
      </c>
    </row>
    <row r="17" spans="1:9" ht="21.75" thickBot="1" x14ac:dyDescent="0.3">
      <c r="A17" s="29" t="s">
        <v>96</v>
      </c>
      <c r="B17" s="30" t="str">
        <f>VLOOKUP(A17,'3'!A:B,2,0)</f>
        <v>비철금속</v>
      </c>
      <c r="C17" s="27" t="s">
        <v>337</v>
      </c>
      <c r="D17" s="46">
        <v>5203</v>
      </c>
      <c r="E17" s="45">
        <v>3.9</v>
      </c>
      <c r="F17" s="46">
        <v>8613</v>
      </c>
      <c r="G17" s="45">
        <v>1</v>
      </c>
      <c r="H17" s="45">
        <v>17</v>
      </c>
      <c r="I17" s="62">
        <v>0.2</v>
      </c>
    </row>
    <row r="18" spans="1:9" ht="21.75" thickBot="1" x14ac:dyDescent="0.3">
      <c r="A18" s="29" t="s">
        <v>97</v>
      </c>
      <c r="B18" s="30" t="str">
        <f>VLOOKUP(A18,'3'!A:B,2,0)</f>
        <v>금속제품</v>
      </c>
      <c r="C18" s="27"/>
      <c r="D18" s="46"/>
      <c r="E18" s="45"/>
      <c r="F18" s="46">
        <v>12047</v>
      </c>
      <c r="G18" s="45">
        <v>1.3</v>
      </c>
      <c r="H18" s="45">
        <v>24.3</v>
      </c>
      <c r="I18" s="62">
        <v>0.3</v>
      </c>
    </row>
    <row r="19" spans="1:9" ht="21.75" thickBot="1" x14ac:dyDescent="0.3">
      <c r="A19" s="29" t="s">
        <v>98</v>
      </c>
      <c r="B19" s="30" t="str">
        <f>VLOOKUP(A19,'3'!A:B,2,0)</f>
        <v>직물용 실 및 섬유제품</v>
      </c>
      <c r="C19" s="27"/>
      <c r="D19" s="46"/>
      <c r="E19" s="45"/>
      <c r="F19" s="46">
        <v>6110</v>
      </c>
      <c r="G19" s="45">
        <v>0.7</v>
      </c>
      <c r="H19" s="45">
        <v>11.9</v>
      </c>
      <c r="I19" s="62">
        <v>0.1</v>
      </c>
    </row>
    <row r="20" spans="1:9" ht="21.75" thickBot="1" x14ac:dyDescent="0.3">
      <c r="A20" s="29" t="s">
        <v>99</v>
      </c>
      <c r="B20" s="30" t="str">
        <f>VLOOKUP(A20,'3'!A:B,2,0)</f>
        <v>비금속 철물제품</v>
      </c>
      <c r="C20" s="27"/>
      <c r="D20" s="46"/>
      <c r="E20" s="45"/>
      <c r="F20" s="46">
        <v>9204</v>
      </c>
      <c r="G20" s="45">
        <v>1</v>
      </c>
      <c r="H20" s="45">
        <v>4.5</v>
      </c>
      <c r="I20" s="62">
        <v>0.1</v>
      </c>
    </row>
    <row r="21" spans="1:9" ht="21.75" thickBot="1" x14ac:dyDescent="0.3">
      <c r="A21" s="29" t="s">
        <v>100</v>
      </c>
      <c r="B21" s="30" t="str">
        <f>VLOOKUP(A21,'3'!A:B,2,0)</f>
        <v>고무제품</v>
      </c>
      <c r="C21" s="27" t="s">
        <v>337</v>
      </c>
      <c r="D21" s="46">
        <v>7543</v>
      </c>
      <c r="E21" s="45">
        <v>100.2</v>
      </c>
      <c r="F21" s="46">
        <v>9617</v>
      </c>
      <c r="G21" s="45">
        <v>1.1000000000000001</v>
      </c>
      <c r="H21" s="45">
        <v>100.6</v>
      </c>
      <c r="I21" s="62">
        <v>0.6</v>
      </c>
    </row>
    <row r="22" spans="1:9" ht="21.75" thickBot="1" x14ac:dyDescent="0.3">
      <c r="A22" s="29" t="s">
        <v>101</v>
      </c>
      <c r="B22" s="30" t="str">
        <f>VLOOKUP(A22,'3'!A:B,2,0)</f>
        <v>종이류 및 종이제품</v>
      </c>
      <c r="C22" s="27" t="s">
        <v>337</v>
      </c>
      <c r="D22" s="46">
        <v>1208</v>
      </c>
      <c r="E22" s="45">
        <v>21.2</v>
      </c>
      <c r="F22" s="46">
        <v>1644</v>
      </c>
      <c r="G22" s="45">
        <v>0.2</v>
      </c>
      <c r="H22" s="45">
        <v>40.799999999999997</v>
      </c>
      <c r="I22" s="62">
        <v>0.1</v>
      </c>
    </row>
    <row r="23" spans="1:9" ht="21.75" thickBot="1" x14ac:dyDescent="0.3">
      <c r="A23" s="28" t="s">
        <v>102</v>
      </c>
      <c r="B23" s="29" t="str">
        <f>VLOOKUP(A23,'3'!A:B,2,0)</f>
        <v>일반 기계</v>
      </c>
      <c r="C23" s="27"/>
      <c r="D23" s="46"/>
      <c r="E23" s="45"/>
      <c r="F23" s="46">
        <v>174617</v>
      </c>
      <c r="G23" s="45">
        <v>19.399999999999999</v>
      </c>
      <c r="H23" s="45">
        <v>29.1</v>
      </c>
      <c r="I23" s="62">
        <v>5.2</v>
      </c>
    </row>
    <row r="24" spans="1:9" ht="21.75" thickBot="1" x14ac:dyDescent="0.3">
      <c r="A24" s="29" t="s">
        <v>103</v>
      </c>
      <c r="B24" s="30" t="str">
        <f>VLOOKUP(A24,'3'!A:B,2,0)</f>
        <v>원동기</v>
      </c>
      <c r="C24" s="27" t="s">
        <v>337</v>
      </c>
      <c r="D24" s="46">
        <v>7497</v>
      </c>
      <c r="E24" s="45">
        <v>64.900000000000006</v>
      </c>
      <c r="F24" s="46">
        <v>29578</v>
      </c>
      <c r="G24" s="45">
        <v>3.3</v>
      </c>
      <c r="H24" s="45">
        <v>70</v>
      </c>
      <c r="I24" s="62">
        <v>1.6</v>
      </c>
    </row>
    <row r="25" spans="1:9" ht="42.75" thickBot="1" x14ac:dyDescent="0.3">
      <c r="A25" s="29" t="s">
        <v>104</v>
      </c>
      <c r="B25" s="30" t="str">
        <f>VLOOKUP(A25,'3'!A:B,2,0)</f>
        <v>전산기류, 주변기기 포함</v>
      </c>
      <c r="C25" s="27" t="s">
        <v>342</v>
      </c>
      <c r="D25" s="46">
        <v>51</v>
      </c>
      <c r="E25" s="45">
        <v>-4.3</v>
      </c>
      <c r="F25" s="46">
        <v>8468</v>
      </c>
      <c r="G25" s="45">
        <v>0.9</v>
      </c>
      <c r="H25" s="45">
        <v>7.2</v>
      </c>
      <c r="I25" s="62">
        <v>0.1</v>
      </c>
    </row>
    <row r="26" spans="1:9" ht="21.75" thickBot="1" x14ac:dyDescent="0.3">
      <c r="A26" s="29" t="s">
        <v>105</v>
      </c>
      <c r="B26" s="30" t="str">
        <f>VLOOKUP(A26,'3'!A:B,2,0)</f>
        <v>전산기류의 부분품</v>
      </c>
      <c r="C26" s="27" t="s">
        <v>337</v>
      </c>
      <c r="D26" s="46">
        <v>1753</v>
      </c>
      <c r="E26" s="45">
        <v>-5.9</v>
      </c>
      <c r="F26" s="46">
        <v>17969</v>
      </c>
      <c r="G26" s="45">
        <v>2</v>
      </c>
      <c r="H26" s="45">
        <v>10</v>
      </c>
      <c r="I26" s="62">
        <v>0.2</v>
      </c>
    </row>
    <row r="27" spans="1:9" ht="21.75" thickBot="1" x14ac:dyDescent="0.3">
      <c r="A27" s="29" t="s">
        <v>106</v>
      </c>
      <c r="B27" s="30" t="str">
        <f>VLOOKUP(A27,'3'!A:B,2,0)</f>
        <v>반도체 등 제조 장치</v>
      </c>
      <c r="C27" s="27" t="s">
        <v>337</v>
      </c>
      <c r="D27" s="46">
        <v>360</v>
      </c>
      <c r="E27" s="45">
        <v>42.2</v>
      </c>
      <c r="F27" s="46">
        <v>9204</v>
      </c>
      <c r="G27" s="45">
        <v>1</v>
      </c>
      <c r="H27" s="45">
        <v>-0.8</v>
      </c>
      <c r="I27" s="62">
        <v>0</v>
      </c>
    </row>
    <row r="28" spans="1:9" ht="21.75" thickBot="1" x14ac:dyDescent="0.3">
      <c r="A28" s="29" t="s">
        <v>107</v>
      </c>
      <c r="B28" s="30" t="str">
        <f>VLOOKUP(A28,'3'!A:B,2,0)</f>
        <v>금속 가공 기계</v>
      </c>
      <c r="C28" s="27"/>
      <c r="D28" s="46"/>
      <c r="E28" s="45"/>
      <c r="F28" s="46">
        <v>10968</v>
      </c>
      <c r="G28" s="45">
        <v>1.2</v>
      </c>
      <c r="H28" s="45">
        <v>60.7</v>
      </c>
      <c r="I28" s="62">
        <v>0.5</v>
      </c>
    </row>
    <row r="29" spans="1:9" ht="21.75" thickBot="1" x14ac:dyDescent="0.3">
      <c r="A29" s="29" t="s">
        <v>108</v>
      </c>
      <c r="B29" s="30" t="str">
        <f>VLOOKUP(A29,'3'!A:B,2,0)</f>
        <v>펌프 및 원심분리기</v>
      </c>
      <c r="C29" s="27"/>
      <c r="D29" s="46"/>
      <c r="E29" s="45"/>
      <c r="F29" s="46">
        <v>20849</v>
      </c>
      <c r="G29" s="45">
        <v>2.2999999999999998</v>
      </c>
      <c r="H29" s="45">
        <v>27</v>
      </c>
      <c r="I29" s="62">
        <v>0.6</v>
      </c>
    </row>
    <row r="30" spans="1:9" ht="21.75" thickBot="1" x14ac:dyDescent="0.3">
      <c r="A30" s="29" t="s">
        <v>109</v>
      </c>
      <c r="B30" s="30" t="str">
        <f>VLOOKUP(A30,'3'!A:B,2,0)</f>
        <v>건설용 및 광산용 기계</v>
      </c>
      <c r="C30" s="27"/>
      <c r="D30" s="46"/>
      <c r="E30" s="45"/>
      <c r="F30" s="46">
        <v>26232</v>
      </c>
      <c r="G30" s="45">
        <v>2.9</v>
      </c>
      <c r="H30" s="45">
        <v>14.2</v>
      </c>
      <c r="I30" s="62">
        <v>0.4</v>
      </c>
    </row>
    <row r="31" spans="1:9" ht="21.75" thickBot="1" x14ac:dyDescent="0.3">
      <c r="A31" s="29" t="s">
        <v>110</v>
      </c>
      <c r="B31" s="30" t="str">
        <f>VLOOKUP(A31,'3'!A:B,2,0)</f>
        <v>하역 기계</v>
      </c>
      <c r="C31" s="27"/>
      <c r="D31" s="46"/>
      <c r="E31" s="45"/>
      <c r="F31" s="46">
        <v>5109</v>
      </c>
      <c r="G31" s="45">
        <v>0.6</v>
      </c>
      <c r="H31" s="45">
        <v>33</v>
      </c>
      <c r="I31" s="62">
        <v>0.2</v>
      </c>
    </row>
    <row r="32" spans="1:9" ht="21.75" thickBot="1" x14ac:dyDescent="0.3">
      <c r="A32" s="29" t="s">
        <v>111</v>
      </c>
      <c r="B32" s="30" t="str">
        <f>VLOOKUP(A32,'3'!A:B,2,0)</f>
        <v>가열용 및 냉각용 기기</v>
      </c>
      <c r="C32" s="27"/>
      <c r="D32" s="46"/>
      <c r="E32" s="45"/>
      <c r="F32" s="46">
        <v>4877</v>
      </c>
      <c r="G32" s="45">
        <v>0.5</v>
      </c>
      <c r="H32" s="45">
        <v>27.2</v>
      </c>
      <c r="I32" s="62">
        <v>0.1</v>
      </c>
    </row>
    <row r="33" spans="1:9" ht="21.75" thickBot="1" x14ac:dyDescent="0.3">
      <c r="A33" s="29" t="s">
        <v>112</v>
      </c>
      <c r="B33" s="30" t="str">
        <f>VLOOKUP(A33,'3'!A:B,2,0)</f>
        <v>섬유 기계</v>
      </c>
      <c r="C33" s="27"/>
      <c r="D33" s="46"/>
      <c r="E33" s="45"/>
      <c r="F33" s="46">
        <v>1114</v>
      </c>
      <c r="G33" s="45">
        <v>0.1</v>
      </c>
      <c r="H33" s="45">
        <v>87.5</v>
      </c>
      <c r="I33" s="62">
        <v>0.1</v>
      </c>
    </row>
    <row r="34" spans="1:9" ht="21.75" thickBot="1" x14ac:dyDescent="0.3">
      <c r="A34" s="29" t="s">
        <v>113</v>
      </c>
      <c r="B34" s="30" t="str">
        <f>VLOOKUP(A34,'3'!A:B,2,0)</f>
        <v>베어링</v>
      </c>
      <c r="C34" s="27" t="s">
        <v>337</v>
      </c>
      <c r="D34" s="46">
        <v>2328</v>
      </c>
      <c r="E34" s="45">
        <v>13.8</v>
      </c>
      <c r="F34" s="46">
        <v>5604</v>
      </c>
      <c r="G34" s="45">
        <v>0.6</v>
      </c>
      <c r="H34" s="45">
        <v>24.3</v>
      </c>
      <c r="I34" s="62">
        <v>0.1</v>
      </c>
    </row>
    <row r="35" spans="1:9" ht="21.75" thickBot="1" x14ac:dyDescent="0.3">
      <c r="A35" s="28" t="s">
        <v>114</v>
      </c>
      <c r="B35" s="29" t="str">
        <f>VLOOKUP(A35,'3'!A:B,2,0)</f>
        <v>전기 기기</v>
      </c>
      <c r="C35" s="27"/>
      <c r="D35" s="46"/>
      <c r="E35" s="45"/>
      <c r="F35" s="46">
        <v>151555</v>
      </c>
      <c r="G35" s="45">
        <v>16.8</v>
      </c>
      <c r="H35" s="45">
        <v>26.3</v>
      </c>
      <c r="I35" s="62">
        <v>4.2</v>
      </c>
    </row>
    <row r="36" spans="1:9" ht="21.75" thickBot="1" x14ac:dyDescent="0.3">
      <c r="A36" s="29" t="s">
        <v>115</v>
      </c>
      <c r="B36" s="30" t="str">
        <f>VLOOKUP(A36,'3'!A:B,2,0)</f>
        <v>반도체 등 전자부품</v>
      </c>
      <c r="C36" s="27"/>
      <c r="D36" s="46"/>
      <c r="E36" s="45"/>
      <c r="F36" s="46">
        <v>21233</v>
      </c>
      <c r="G36" s="45">
        <v>2.4</v>
      </c>
      <c r="H36" s="45">
        <v>20.7</v>
      </c>
      <c r="I36" s="62">
        <v>0.5</v>
      </c>
    </row>
    <row r="37" spans="1:9" ht="21.75" thickBot="1" x14ac:dyDescent="0.3">
      <c r="A37" s="29" t="s">
        <v>116</v>
      </c>
      <c r="B37" s="31" t="str">
        <f>VLOOKUP(A37,'3'!A:B,2,0)</f>
        <v>IC</v>
      </c>
      <c r="C37" s="27" t="s">
        <v>343</v>
      </c>
      <c r="D37" s="46">
        <v>43</v>
      </c>
      <c r="E37" s="45">
        <v>15.4</v>
      </c>
      <c r="F37" s="46">
        <v>8126</v>
      </c>
      <c r="G37" s="45">
        <v>0.9</v>
      </c>
      <c r="H37" s="45">
        <v>56.4</v>
      </c>
      <c r="I37" s="62">
        <v>0.4</v>
      </c>
    </row>
    <row r="38" spans="1:9" ht="21.75" thickBot="1" x14ac:dyDescent="0.3">
      <c r="A38" s="29" t="s">
        <v>117</v>
      </c>
      <c r="B38" s="30" t="str">
        <f>VLOOKUP(A38,'3'!A:B,2,0)</f>
        <v>음향 및 영상 기기</v>
      </c>
      <c r="C38" s="27" t="s">
        <v>342</v>
      </c>
      <c r="D38" s="46">
        <v>734</v>
      </c>
      <c r="E38" s="45">
        <v>19</v>
      </c>
      <c r="F38" s="46">
        <v>12213</v>
      </c>
      <c r="G38" s="45">
        <v>1.4</v>
      </c>
      <c r="H38" s="45">
        <v>56.2</v>
      </c>
      <c r="I38" s="62">
        <v>0.6</v>
      </c>
    </row>
    <row r="39" spans="1:9" ht="42.75" thickBot="1" x14ac:dyDescent="0.3">
      <c r="A39" s="29" t="s">
        <v>118</v>
      </c>
      <c r="B39" s="31" t="str">
        <f>VLOOKUP(A39,'3'!A:B,2,0)</f>
        <v>영상 기록 및 재생 기기</v>
      </c>
      <c r="C39" s="27" t="s">
        <v>342</v>
      </c>
      <c r="D39" s="46">
        <v>162</v>
      </c>
      <c r="E39" s="45">
        <v>88.9</v>
      </c>
      <c r="F39" s="46">
        <v>10865</v>
      </c>
      <c r="G39" s="45">
        <v>1.2</v>
      </c>
      <c r="H39" s="45">
        <v>64.400000000000006</v>
      </c>
      <c r="I39" s="62">
        <v>0.6</v>
      </c>
    </row>
    <row r="40" spans="1:9" ht="21.75" thickBot="1" x14ac:dyDescent="0.3">
      <c r="A40" s="29" t="s">
        <v>119</v>
      </c>
      <c r="B40" s="31" t="str">
        <f>VLOOKUP(A40,'3'!A:B,2,0)</f>
        <v>TV 수상기</v>
      </c>
      <c r="C40" s="27" t="s">
        <v>342</v>
      </c>
      <c r="D40" s="46">
        <v>6</v>
      </c>
      <c r="E40" s="45">
        <v>-24.1</v>
      </c>
      <c r="F40" s="46">
        <v>441</v>
      </c>
      <c r="G40" s="45">
        <v>0</v>
      </c>
      <c r="H40" s="45">
        <v>-8.5</v>
      </c>
      <c r="I40" s="62">
        <v>0</v>
      </c>
    </row>
    <row r="41" spans="1:9" ht="42.75" thickBot="1" x14ac:dyDescent="0.3">
      <c r="A41" s="29" t="s">
        <v>120</v>
      </c>
      <c r="B41" s="30" t="str">
        <f>VLOOKUP(A41,'3'!A:B,2,0)</f>
        <v>음향 및 영상 기기의 부분품</v>
      </c>
      <c r="C41" s="27"/>
      <c r="D41" s="46"/>
      <c r="E41" s="45"/>
      <c r="F41" s="46">
        <v>831</v>
      </c>
      <c r="G41" s="45">
        <v>0.1</v>
      </c>
      <c r="H41" s="45">
        <v>-5.7</v>
      </c>
      <c r="I41" s="62">
        <v>0</v>
      </c>
    </row>
    <row r="42" spans="1:9" ht="21.75" thickBot="1" x14ac:dyDescent="0.3">
      <c r="A42" s="29" t="s">
        <v>121</v>
      </c>
      <c r="B42" s="30" t="str">
        <f>VLOOKUP(A42,'3'!A:B,2,0)</f>
        <v>중전 기기</v>
      </c>
      <c r="C42" s="27"/>
      <c r="D42" s="46"/>
      <c r="E42" s="45"/>
      <c r="F42" s="46">
        <v>20192</v>
      </c>
      <c r="G42" s="45">
        <v>2.2000000000000002</v>
      </c>
      <c r="H42" s="45">
        <v>23.6</v>
      </c>
      <c r="I42" s="62">
        <v>0.5</v>
      </c>
    </row>
    <row r="43" spans="1:9" ht="21.75" thickBot="1" x14ac:dyDescent="0.3">
      <c r="A43" s="29" t="s">
        <v>122</v>
      </c>
      <c r="B43" s="30" t="str">
        <f>VLOOKUP(A43,'3'!A:B,2,0)</f>
        <v>통신기</v>
      </c>
      <c r="C43" s="27"/>
      <c r="D43" s="46"/>
      <c r="E43" s="45"/>
      <c r="F43" s="46">
        <v>3335</v>
      </c>
      <c r="G43" s="45">
        <v>0.4</v>
      </c>
      <c r="H43" s="45">
        <v>3.3</v>
      </c>
      <c r="I43" s="62">
        <v>0</v>
      </c>
    </row>
    <row r="44" spans="1:9" ht="21.75" thickBot="1" x14ac:dyDescent="0.3">
      <c r="A44" s="29" t="s">
        <v>123</v>
      </c>
      <c r="B44" s="30" t="str">
        <f>VLOOKUP(A44,'3'!A:B,2,0)</f>
        <v>전기 계측 기기</v>
      </c>
      <c r="C44" s="27"/>
      <c r="D44" s="46"/>
      <c r="E44" s="45"/>
      <c r="F44" s="46">
        <v>22479</v>
      </c>
      <c r="G44" s="45">
        <v>2.5</v>
      </c>
      <c r="H44" s="45">
        <v>23.3</v>
      </c>
      <c r="I44" s="62">
        <v>0.6</v>
      </c>
    </row>
    <row r="45" spans="1:9" ht="21.75" thickBot="1" x14ac:dyDescent="0.3">
      <c r="A45" s="29" t="s">
        <v>124</v>
      </c>
      <c r="B45" s="30" t="str">
        <f>VLOOKUP(A45,'3'!A:B,2,0)</f>
        <v>전기회로 등의 기기</v>
      </c>
      <c r="C45" s="27"/>
      <c r="D45" s="46"/>
      <c r="E45" s="45"/>
      <c r="F45" s="46">
        <v>13814</v>
      </c>
      <c r="G45" s="45">
        <v>1.5</v>
      </c>
      <c r="H45" s="45">
        <v>25.5</v>
      </c>
      <c r="I45" s="62">
        <v>0.4</v>
      </c>
    </row>
    <row r="46" spans="1:9" ht="21.75" thickBot="1" x14ac:dyDescent="0.3">
      <c r="A46" s="29" t="s">
        <v>125</v>
      </c>
      <c r="B46" s="30" t="str">
        <f>VLOOKUP(A46,'3'!A:B,2,0)</f>
        <v>전지</v>
      </c>
      <c r="C46" s="27"/>
      <c r="D46" s="46"/>
      <c r="E46" s="45"/>
      <c r="F46" s="46">
        <v>10514</v>
      </c>
      <c r="G46" s="45">
        <v>1.2</v>
      </c>
      <c r="H46" s="45">
        <v>42.2</v>
      </c>
      <c r="I46" s="62">
        <v>0.4</v>
      </c>
    </row>
    <row r="47" spans="1:9" ht="21.75" thickBot="1" x14ac:dyDescent="0.3">
      <c r="A47" s="28" t="s">
        <v>126</v>
      </c>
      <c r="B47" s="29" t="str">
        <f>VLOOKUP(A47,'3'!A:B,2,0)</f>
        <v>수송용 기기</v>
      </c>
      <c r="C47" s="27"/>
      <c r="D47" s="46"/>
      <c r="E47" s="45"/>
      <c r="F47" s="46">
        <v>254153</v>
      </c>
      <c r="G47" s="45">
        <v>28.2</v>
      </c>
      <c r="H47" s="45">
        <v>23.7</v>
      </c>
      <c r="I47" s="62">
        <v>6.5</v>
      </c>
    </row>
    <row r="48" spans="1:9" ht="21.75" thickBot="1" x14ac:dyDescent="0.3">
      <c r="A48" s="29" t="s">
        <v>127</v>
      </c>
      <c r="B48" s="30" t="str">
        <f>VLOOKUP(A48,'3'!A:B,2,0)</f>
        <v>자동차</v>
      </c>
      <c r="C48" s="27" t="s">
        <v>341</v>
      </c>
      <c r="D48" s="46">
        <v>48879</v>
      </c>
      <c r="E48" s="45">
        <v>16.399999999999999</v>
      </c>
      <c r="F48" s="46">
        <v>182673</v>
      </c>
      <c r="G48" s="45">
        <v>20.3</v>
      </c>
      <c r="H48" s="45">
        <v>25.6</v>
      </c>
      <c r="I48" s="62">
        <v>4.9000000000000004</v>
      </c>
    </row>
    <row r="49" spans="1:9" ht="21.75" thickBot="1" x14ac:dyDescent="0.3">
      <c r="A49" s="29" t="s">
        <v>128</v>
      </c>
      <c r="B49" s="31" t="str">
        <f>VLOOKUP(A49,'3'!A:B,2,0)</f>
        <v>승용차</v>
      </c>
      <c r="C49" s="27" t="s">
        <v>341</v>
      </c>
      <c r="D49" s="46">
        <v>46066</v>
      </c>
      <c r="E49" s="45">
        <v>15.2</v>
      </c>
      <c r="F49" s="46">
        <v>172504</v>
      </c>
      <c r="G49" s="45">
        <v>19.100000000000001</v>
      </c>
      <c r="H49" s="45">
        <v>26</v>
      </c>
      <c r="I49" s="62">
        <v>4.7</v>
      </c>
    </row>
    <row r="50" spans="1:9" ht="21.75" thickBot="1" x14ac:dyDescent="0.3">
      <c r="A50" s="29" t="s">
        <v>129</v>
      </c>
      <c r="B50" s="31" t="str">
        <f>VLOOKUP(A50,'3'!A:B,2,0)</f>
        <v>버스 및 트럭</v>
      </c>
      <c r="C50" s="27" t="s">
        <v>341</v>
      </c>
      <c r="D50" s="46">
        <v>2813</v>
      </c>
      <c r="E50" s="45">
        <v>39.299999999999997</v>
      </c>
      <c r="F50" s="46">
        <v>10169</v>
      </c>
      <c r="G50" s="45">
        <v>1.1000000000000001</v>
      </c>
      <c r="H50" s="45">
        <v>19.899999999999999</v>
      </c>
      <c r="I50" s="62">
        <v>0.2</v>
      </c>
    </row>
    <row r="51" spans="1:9" ht="21.75" thickBot="1" x14ac:dyDescent="0.3">
      <c r="A51" s="29" t="s">
        <v>130</v>
      </c>
      <c r="B51" s="30" t="str">
        <f>VLOOKUP(A51,'3'!A:B,2,0)</f>
        <v>자동차의 부분품</v>
      </c>
      <c r="C51" s="27" t="s">
        <v>337</v>
      </c>
      <c r="D51" s="46">
        <v>16787</v>
      </c>
      <c r="E51" s="45">
        <v>8.8000000000000007</v>
      </c>
      <c r="F51" s="46">
        <v>32260</v>
      </c>
      <c r="G51" s="45">
        <v>3.6</v>
      </c>
      <c r="H51" s="45">
        <v>12.2</v>
      </c>
      <c r="I51" s="62">
        <v>0.5</v>
      </c>
    </row>
    <row r="52" spans="1:9" ht="21.75" thickBot="1" x14ac:dyDescent="0.3">
      <c r="A52" s="29" t="s">
        <v>131</v>
      </c>
      <c r="B52" s="30" t="str">
        <f>VLOOKUP(A52,'3'!A:B,2,0)</f>
        <v>이륜자동차</v>
      </c>
      <c r="C52" s="27" t="s">
        <v>369</v>
      </c>
      <c r="D52" s="46">
        <v>23</v>
      </c>
      <c r="E52" s="45">
        <v>7.7</v>
      </c>
      <c r="F52" s="46">
        <v>27291</v>
      </c>
      <c r="G52" s="45">
        <v>3</v>
      </c>
      <c r="H52" s="45">
        <v>15.7</v>
      </c>
      <c r="I52" s="62">
        <v>0.5</v>
      </c>
    </row>
    <row r="53" spans="1:9" ht="21.75" thickBot="1" x14ac:dyDescent="0.3">
      <c r="A53" s="29" t="s">
        <v>132</v>
      </c>
      <c r="B53" s="30" t="str">
        <f>VLOOKUP(A53,'3'!A:B,2,0)</f>
        <v>항공기류</v>
      </c>
      <c r="C53" s="27"/>
      <c r="D53" s="46"/>
      <c r="E53" s="45"/>
      <c r="F53" s="46">
        <v>2547</v>
      </c>
      <c r="G53" s="45">
        <v>0.3</v>
      </c>
      <c r="H53" s="45">
        <v>23.3</v>
      </c>
      <c r="I53" s="62">
        <v>0.1</v>
      </c>
    </row>
    <row r="54" spans="1:9" ht="21.75" thickBot="1" x14ac:dyDescent="0.3">
      <c r="A54" s="29" t="s">
        <v>133</v>
      </c>
      <c r="B54" s="30" t="str">
        <f>VLOOKUP(A54,'3'!A:B,2,0)</f>
        <v>선박</v>
      </c>
      <c r="C54" s="27" t="s">
        <v>339</v>
      </c>
      <c r="D54" s="46" t="s">
        <v>433</v>
      </c>
      <c r="E54" s="45"/>
      <c r="F54" s="46" t="s">
        <v>433</v>
      </c>
      <c r="G54" s="45" t="s">
        <v>433</v>
      </c>
      <c r="H54" s="45"/>
      <c r="I54" s="62" t="s">
        <v>433</v>
      </c>
    </row>
    <row r="55" spans="1:9" ht="21.75" thickBot="1" x14ac:dyDescent="0.3">
      <c r="A55" s="28" t="s">
        <v>134</v>
      </c>
      <c r="B55" s="29" t="str">
        <f>VLOOKUP(A55,'3'!A:B,2,0)</f>
        <v>기타</v>
      </c>
      <c r="C55" s="27"/>
      <c r="D55" s="46"/>
      <c r="E55" s="45"/>
      <c r="F55" s="46">
        <v>154393</v>
      </c>
      <c r="G55" s="45">
        <v>17.100000000000001</v>
      </c>
      <c r="H55" s="45">
        <v>9.1</v>
      </c>
      <c r="I55" s="62">
        <v>1.7</v>
      </c>
    </row>
    <row r="56" spans="1:9" ht="21.75" thickBot="1" x14ac:dyDescent="0.3">
      <c r="A56" s="29" t="s">
        <v>135</v>
      </c>
      <c r="B56" s="30" t="str">
        <f>VLOOKUP(A56,'3'!A:B,2,0)</f>
        <v>과학 광학 기기</v>
      </c>
      <c r="C56" s="27"/>
      <c r="D56" s="46"/>
      <c r="E56" s="45"/>
      <c r="F56" s="46">
        <v>38004</v>
      </c>
      <c r="G56" s="45">
        <v>4.2</v>
      </c>
      <c r="H56" s="45">
        <v>1.3</v>
      </c>
      <c r="I56" s="62">
        <v>0.1</v>
      </c>
    </row>
    <row r="57" spans="1:9" ht="21.75" thickBot="1" x14ac:dyDescent="0.3">
      <c r="A57" s="29" t="s">
        <v>136</v>
      </c>
      <c r="B57" s="30" t="str">
        <f>VLOOKUP(A57,'3'!A:B,2,0)</f>
        <v>사진용 및 영화용 재료</v>
      </c>
      <c r="C57" s="27"/>
      <c r="D57" s="46"/>
      <c r="E57" s="45"/>
      <c r="F57" s="46">
        <v>4949</v>
      </c>
      <c r="G57" s="45">
        <v>0.5</v>
      </c>
      <c r="H57" s="45">
        <v>6.7</v>
      </c>
      <c r="I57" s="62">
        <v>0</v>
      </c>
    </row>
    <row r="58" spans="1:9" ht="21" x14ac:dyDescent="0.25">
      <c r="A58" s="35" t="s">
        <v>411</v>
      </c>
      <c r="B58" s="38"/>
      <c r="C58" s="38"/>
      <c r="D58" s="51"/>
      <c r="E58" s="57"/>
      <c r="F58" s="51"/>
      <c r="G58" s="57"/>
      <c r="H58" s="57"/>
      <c r="I58" s="57"/>
    </row>
    <row r="59" spans="1:9" ht="21" x14ac:dyDescent="0.25">
      <c r="A59" s="36" t="str">
        <f>HLOOKUP(A58,'4'!59:60,2,0)</f>
        <v xml:space="preserve"> 변화율은 전년대비 변화율을 나타냅니다. 
 *를 붙인 수치는 전년대비 배율을 나타냅니다.</v>
      </c>
      <c r="B59" s="39"/>
      <c r="C59" s="39"/>
      <c r="D59" s="52"/>
      <c r="E59" s="58"/>
      <c r="F59" s="52"/>
      <c r="G59" s="58"/>
      <c r="H59" s="58"/>
      <c r="I59" s="58"/>
    </row>
    <row r="60" spans="1:9" ht="21" x14ac:dyDescent="0.25">
      <c r="A60" s="36"/>
      <c r="B60" s="39"/>
      <c r="C60" s="39"/>
      <c r="D60" s="52"/>
      <c r="E60" s="58"/>
      <c r="F60" s="52"/>
      <c r="G60" s="58"/>
      <c r="H60" s="58"/>
      <c r="I60" s="58"/>
    </row>
    <row r="61" spans="1:9" ht="21" x14ac:dyDescent="0.25">
      <c r="A61" s="36" t="s">
        <v>434</v>
      </c>
      <c r="B61" s="39"/>
      <c r="C61" s="39"/>
      <c r="D61" s="52"/>
      <c r="E61" s="58"/>
      <c r="F61" s="52"/>
      <c r="G61" s="58"/>
      <c r="H61" s="58"/>
      <c r="I61" s="58"/>
    </row>
    <row r="62" spans="1:9" ht="21" x14ac:dyDescent="0.25">
      <c r="A62" s="36" t="str">
        <f>HLOOKUP(A61,'4'!62:63,2,0)</f>
        <v xml:space="preserve"> 증감 기여도는 전년대비 증감 기여도입니다.</v>
      </c>
      <c r="B62" s="39"/>
      <c r="C62" s="39"/>
      <c r="D62" s="52"/>
      <c r="E62" s="58"/>
      <c r="F62" s="52"/>
      <c r="G62" s="58"/>
      <c r="H62" s="58"/>
      <c r="I62" s="58"/>
    </row>
    <row r="63" spans="1:9" x14ac:dyDescent="0.25">
      <c r="A63" s="44"/>
      <c r="B63" s="44"/>
      <c r="C63" s="44"/>
      <c r="D63" s="53"/>
      <c r="E63" s="59"/>
      <c r="F63" s="53"/>
      <c r="G63" s="59"/>
      <c r="H63" s="59"/>
      <c r="I63" s="63"/>
    </row>
    <row r="64" spans="1:9" ht="21" x14ac:dyDescent="0.25">
      <c r="A64" s="37" t="s">
        <v>436</v>
      </c>
      <c r="B64" s="44"/>
      <c r="C64" s="44"/>
      <c r="D64" s="53"/>
      <c r="E64" s="59"/>
      <c r="F64" s="53"/>
      <c r="G64" s="59"/>
      <c r="H64" s="59"/>
      <c r="I64" s="63"/>
    </row>
    <row r="65" spans="1:9" ht="21" x14ac:dyDescent="0.25">
      <c r="A65" s="37" t="s">
        <v>383</v>
      </c>
      <c r="B65" s="44"/>
      <c r="C65" s="44"/>
      <c r="D65" s="53"/>
      <c r="E65" s="59"/>
      <c r="F65" s="53"/>
      <c r="G65" s="59"/>
      <c r="H65" s="59"/>
      <c r="I65" s="63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1359A-2720-40BA-925D-E7963FE46E0B}">
  <dimension ref="A1:I62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8" t="s">
        <v>163</v>
      </c>
      <c r="B1" s="44"/>
      <c r="C1" s="44"/>
      <c r="D1" s="49"/>
      <c r="E1" s="55"/>
      <c r="F1" s="54"/>
      <c r="G1" s="60"/>
      <c r="H1" s="60"/>
      <c r="I1" s="60"/>
    </row>
    <row r="2" spans="1:9" ht="23.25" x14ac:dyDescent="0.25">
      <c r="A2" s="48" t="str">
        <f>VLOOKUP(A1,目次!B:C,2,0)</f>
        <v>주요 지역, 국가별 및 상품별 수출, 아시아</v>
      </c>
      <c r="B2" s="44"/>
      <c r="C2" s="44"/>
      <c r="D2" s="49"/>
      <c r="E2" s="55"/>
      <c r="F2" s="54"/>
      <c r="G2" s="60"/>
      <c r="H2" s="60"/>
      <c r="I2" s="60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VLOOKUP(A6,'3'!A:B,2,0)</f>
        <v>품명</v>
      </c>
      <c r="C6" s="17" t="str">
        <f>HLOOKUP(C5,'4'!5:6,2,0)</f>
        <v>단위</v>
      </c>
      <c r="D6" s="50" t="str">
        <f>HLOOKUP(D5,'4'!5:6,2,0)</f>
        <v>수량</v>
      </c>
      <c r="E6" s="56" t="str">
        <f>HLOOKUP(E5,'4'!5:6,2,0)</f>
        <v>변화율</v>
      </c>
      <c r="F6" s="50" t="str">
        <f>HLOOKUP(F5,'4'!5:6,2,0)</f>
        <v>가액</v>
      </c>
      <c r="G6" s="56" t="str">
        <f>HLOOKUP(G5,'4'!5:6,2,0)</f>
        <v>구성비</v>
      </c>
      <c r="H6" s="56" t="str">
        <f>HLOOKUP(H5,'4'!5:6,2,0)</f>
        <v>변화율</v>
      </c>
      <c r="I6" s="61" t="str">
        <f>HLOOKUP(I5,'4'!5:6,2,0)</f>
        <v>증감 기여도</v>
      </c>
    </row>
    <row r="7" spans="1:9" ht="21.75" thickBot="1" x14ac:dyDescent="0.3">
      <c r="A7" s="25" t="s">
        <v>33</v>
      </c>
      <c r="B7" s="26" t="str">
        <f>VLOOKUP(A7,'3'!A:B,2,0)</f>
        <v>총액</v>
      </c>
      <c r="C7" s="27"/>
      <c r="D7" s="46"/>
      <c r="E7" s="45"/>
      <c r="F7" s="46">
        <v>5233597</v>
      </c>
      <c r="G7" s="45">
        <v>100</v>
      </c>
      <c r="H7" s="45">
        <v>4.4000000000000004</v>
      </c>
      <c r="I7" s="62">
        <v>4.4000000000000004</v>
      </c>
    </row>
    <row r="8" spans="1:9" ht="21.75" thickBot="1" x14ac:dyDescent="0.3">
      <c r="A8" s="28" t="s">
        <v>87</v>
      </c>
      <c r="B8" s="29" t="str">
        <f>VLOOKUP(A8,'3'!A:B,2,0)</f>
        <v>식료품</v>
      </c>
      <c r="C8" s="27"/>
      <c r="D8" s="46"/>
      <c r="E8" s="45"/>
      <c r="F8" s="46">
        <v>79882</v>
      </c>
      <c r="G8" s="45">
        <v>1.5</v>
      </c>
      <c r="H8" s="45">
        <v>2.2999999999999998</v>
      </c>
      <c r="I8" s="62">
        <v>0</v>
      </c>
    </row>
    <row r="9" spans="1:9" ht="21.75" thickBot="1" x14ac:dyDescent="0.3">
      <c r="A9" s="28" t="s">
        <v>88</v>
      </c>
      <c r="B9" s="29" t="str">
        <f>VLOOKUP(A9,'3'!A:B,2,0)</f>
        <v>원료품</v>
      </c>
      <c r="C9" s="27"/>
      <c r="D9" s="46"/>
      <c r="E9" s="45"/>
      <c r="F9" s="46">
        <v>147427</v>
      </c>
      <c r="G9" s="45">
        <v>2.8</v>
      </c>
      <c r="H9" s="45">
        <v>16.2</v>
      </c>
      <c r="I9" s="62">
        <v>0.4</v>
      </c>
    </row>
    <row r="10" spans="1:9" ht="21.75" thickBot="1" x14ac:dyDescent="0.3">
      <c r="A10" s="28" t="s">
        <v>89</v>
      </c>
      <c r="B10" s="29" t="str">
        <f>VLOOKUP(A10,'3'!A:B,2,0)</f>
        <v>광물성 원료</v>
      </c>
      <c r="C10" s="27"/>
      <c r="D10" s="46"/>
      <c r="E10" s="45"/>
      <c r="F10" s="46">
        <v>85918</v>
      </c>
      <c r="G10" s="45">
        <v>1.6</v>
      </c>
      <c r="H10" s="45">
        <v>-6.6</v>
      </c>
      <c r="I10" s="62">
        <v>-0.1</v>
      </c>
    </row>
    <row r="11" spans="1:9" ht="21.75" thickBot="1" x14ac:dyDescent="0.3">
      <c r="A11" s="28" t="s">
        <v>90</v>
      </c>
      <c r="B11" s="29" t="str">
        <f>VLOOKUP(A11,'3'!A:B,2,0)</f>
        <v>화학제품</v>
      </c>
      <c r="C11" s="27"/>
      <c r="D11" s="46"/>
      <c r="E11" s="45"/>
      <c r="F11" s="46">
        <v>712840</v>
      </c>
      <c r="G11" s="45">
        <v>13.6</v>
      </c>
      <c r="H11" s="45">
        <v>-0.4</v>
      </c>
      <c r="I11" s="62">
        <v>-0.1</v>
      </c>
    </row>
    <row r="12" spans="1:9" ht="21.75" thickBot="1" x14ac:dyDescent="0.3">
      <c r="A12" s="29" t="s">
        <v>91</v>
      </c>
      <c r="B12" s="30" t="str">
        <f>VLOOKUP(A12,'3'!A:B,2,0)</f>
        <v>유기화합물</v>
      </c>
      <c r="C12" s="27"/>
      <c r="D12" s="46"/>
      <c r="E12" s="45"/>
      <c r="F12" s="46">
        <v>106338</v>
      </c>
      <c r="G12" s="45">
        <v>2</v>
      </c>
      <c r="H12" s="45">
        <v>-16.600000000000001</v>
      </c>
      <c r="I12" s="62">
        <v>-0.4</v>
      </c>
    </row>
    <row r="13" spans="1:9" ht="21.75" thickBot="1" x14ac:dyDescent="0.3">
      <c r="A13" s="29" t="s">
        <v>92</v>
      </c>
      <c r="B13" s="30" t="str">
        <f>VLOOKUP(A13,'3'!A:B,2,0)</f>
        <v>의약품</v>
      </c>
      <c r="C13" s="27" t="s">
        <v>336</v>
      </c>
      <c r="D13" s="46">
        <v>3781270</v>
      </c>
      <c r="E13" s="45">
        <v>-11.4</v>
      </c>
      <c r="F13" s="46">
        <v>42112</v>
      </c>
      <c r="G13" s="45">
        <v>0.8</v>
      </c>
      <c r="H13" s="45">
        <v>10.3</v>
      </c>
      <c r="I13" s="62">
        <v>0.1</v>
      </c>
    </row>
    <row r="14" spans="1:9" ht="21.75" thickBot="1" x14ac:dyDescent="0.3">
      <c r="A14" s="29" t="s">
        <v>93</v>
      </c>
      <c r="B14" s="30" t="str">
        <f>VLOOKUP(A14,'3'!A:B,2,0)</f>
        <v>플라스틱</v>
      </c>
      <c r="C14" s="27" t="s">
        <v>337</v>
      </c>
      <c r="D14" s="46">
        <v>362212</v>
      </c>
      <c r="E14" s="45">
        <v>-4.5999999999999996</v>
      </c>
      <c r="F14" s="46">
        <v>227404</v>
      </c>
      <c r="G14" s="45">
        <v>4.3</v>
      </c>
      <c r="H14" s="45">
        <v>-0.1</v>
      </c>
      <c r="I14" s="62">
        <v>0</v>
      </c>
    </row>
    <row r="15" spans="1:9" ht="21.75" thickBot="1" x14ac:dyDescent="0.3">
      <c r="A15" s="28" t="s">
        <v>94</v>
      </c>
      <c r="B15" s="29" t="str">
        <f>VLOOKUP(A15,'3'!A:B,2,0)</f>
        <v>원료별 제품</v>
      </c>
      <c r="C15" s="27"/>
      <c r="D15" s="46"/>
      <c r="E15" s="45"/>
      <c r="F15" s="46">
        <v>662792</v>
      </c>
      <c r="G15" s="45">
        <v>12.7</v>
      </c>
      <c r="H15" s="45">
        <v>0.3</v>
      </c>
      <c r="I15" s="62">
        <v>0</v>
      </c>
    </row>
    <row r="16" spans="1:9" ht="21.75" thickBot="1" x14ac:dyDescent="0.3">
      <c r="A16" s="29" t="s">
        <v>95</v>
      </c>
      <c r="B16" s="30" t="str">
        <f>VLOOKUP(A16,'3'!A:B,2,0)</f>
        <v>철강</v>
      </c>
      <c r="C16" s="27" t="s">
        <v>338</v>
      </c>
      <c r="D16" s="46">
        <v>1662</v>
      </c>
      <c r="E16" s="45">
        <v>-7.4</v>
      </c>
      <c r="F16" s="46">
        <v>205871</v>
      </c>
      <c r="G16" s="45">
        <v>3.9</v>
      </c>
      <c r="H16" s="45">
        <v>-11.2</v>
      </c>
      <c r="I16" s="62">
        <v>-0.5</v>
      </c>
    </row>
    <row r="17" spans="1:9" ht="21.75" thickBot="1" x14ac:dyDescent="0.3">
      <c r="A17" s="29" t="s">
        <v>96</v>
      </c>
      <c r="B17" s="30" t="str">
        <f>VLOOKUP(A17,'3'!A:B,2,0)</f>
        <v>비철금속</v>
      </c>
      <c r="C17" s="27" t="s">
        <v>337</v>
      </c>
      <c r="D17" s="46">
        <v>95543</v>
      </c>
      <c r="E17" s="45">
        <v>-11.2</v>
      </c>
      <c r="F17" s="46">
        <v>213718</v>
      </c>
      <c r="G17" s="45">
        <v>4.0999999999999996</v>
      </c>
      <c r="H17" s="45">
        <v>14.3</v>
      </c>
      <c r="I17" s="62">
        <v>0.5</v>
      </c>
    </row>
    <row r="18" spans="1:9" ht="21.75" thickBot="1" x14ac:dyDescent="0.3">
      <c r="A18" s="29" t="s">
        <v>97</v>
      </c>
      <c r="B18" s="30" t="str">
        <f>VLOOKUP(A18,'3'!A:B,2,0)</f>
        <v>금속제품</v>
      </c>
      <c r="C18" s="27"/>
      <c r="D18" s="46"/>
      <c r="E18" s="45"/>
      <c r="F18" s="46">
        <v>69609</v>
      </c>
      <c r="G18" s="45">
        <v>1.3</v>
      </c>
      <c r="H18" s="45">
        <v>1.1000000000000001</v>
      </c>
      <c r="I18" s="62">
        <v>0</v>
      </c>
    </row>
    <row r="19" spans="1:9" ht="21.75" thickBot="1" x14ac:dyDescent="0.3">
      <c r="A19" s="29" t="s">
        <v>98</v>
      </c>
      <c r="B19" s="30" t="str">
        <f>VLOOKUP(A19,'3'!A:B,2,0)</f>
        <v>직물용 실 및 섬유제품</v>
      </c>
      <c r="C19" s="27"/>
      <c r="D19" s="46"/>
      <c r="E19" s="45"/>
      <c r="F19" s="46">
        <v>52361</v>
      </c>
      <c r="G19" s="45">
        <v>1</v>
      </c>
      <c r="H19" s="45">
        <v>-2.6</v>
      </c>
      <c r="I19" s="62">
        <v>0</v>
      </c>
    </row>
    <row r="20" spans="1:9" ht="21.75" thickBot="1" x14ac:dyDescent="0.3">
      <c r="A20" s="29" t="s">
        <v>99</v>
      </c>
      <c r="B20" s="30" t="str">
        <f>VLOOKUP(A20,'3'!A:B,2,0)</f>
        <v>비금속 철물제품</v>
      </c>
      <c r="C20" s="27"/>
      <c r="D20" s="46"/>
      <c r="E20" s="45"/>
      <c r="F20" s="46">
        <v>68699</v>
      </c>
      <c r="G20" s="45">
        <v>1.3</v>
      </c>
      <c r="H20" s="45">
        <v>8.6</v>
      </c>
      <c r="I20" s="62">
        <v>0.1</v>
      </c>
    </row>
    <row r="21" spans="1:9" ht="21.75" thickBot="1" x14ac:dyDescent="0.3">
      <c r="A21" s="29" t="s">
        <v>100</v>
      </c>
      <c r="B21" s="30" t="str">
        <f>VLOOKUP(A21,'3'!A:B,2,0)</f>
        <v>고무제품</v>
      </c>
      <c r="C21" s="27" t="s">
        <v>337</v>
      </c>
      <c r="D21" s="46">
        <v>22190</v>
      </c>
      <c r="E21" s="45">
        <v>-16.5</v>
      </c>
      <c r="F21" s="46">
        <v>26531</v>
      </c>
      <c r="G21" s="45">
        <v>0.5</v>
      </c>
      <c r="H21" s="45">
        <v>-10.8</v>
      </c>
      <c r="I21" s="62">
        <v>-0.1</v>
      </c>
    </row>
    <row r="22" spans="1:9" ht="21.75" thickBot="1" x14ac:dyDescent="0.3">
      <c r="A22" s="29" t="s">
        <v>101</v>
      </c>
      <c r="B22" s="30" t="str">
        <f>VLOOKUP(A22,'3'!A:B,2,0)</f>
        <v>종이류 및 종이제품</v>
      </c>
      <c r="C22" s="27" t="s">
        <v>337</v>
      </c>
      <c r="D22" s="46">
        <v>162869</v>
      </c>
      <c r="E22" s="45">
        <v>7.9</v>
      </c>
      <c r="F22" s="46">
        <v>23939</v>
      </c>
      <c r="G22" s="45">
        <v>0.5</v>
      </c>
      <c r="H22" s="45">
        <v>-0.5</v>
      </c>
      <c r="I22" s="62">
        <v>0</v>
      </c>
    </row>
    <row r="23" spans="1:9" ht="21.75" thickBot="1" x14ac:dyDescent="0.3">
      <c r="A23" s="28" t="s">
        <v>102</v>
      </c>
      <c r="B23" s="29" t="str">
        <f>VLOOKUP(A23,'3'!A:B,2,0)</f>
        <v>일반 기계</v>
      </c>
      <c r="C23" s="27"/>
      <c r="D23" s="46"/>
      <c r="E23" s="45"/>
      <c r="F23" s="46">
        <v>892372</v>
      </c>
      <c r="G23" s="45">
        <v>17.100000000000001</v>
      </c>
      <c r="H23" s="45">
        <v>2.8</v>
      </c>
      <c r="I23" s="62">
        <v>0.5</v>
      </c>
    </row>
    <row r="24" spans="1:9" ht="21.75" thickBot="1" x14ac:dyDescent="0.3">
      <c r="A24" s="29" t="s">
        <v>103</v>
      </c>
      <c r="B24" s="30" t="str">
        <f>VLOOKUP(A24,'3'!A:B,2,0)</f>
        <v>원동기</v>
      </c>
      <c r="C24" s="27" t="s">
        <v>337</v>
      </c>
      <c r="D24" s="46">
        <v>39147</v>
      </c>
      <c r="E24" s="45">
        <v>5.9</v>
      </c>
      <c r="F24" s="46">
        <v>85828</v>
      </c>
      <c r="G24" s="45">
        <v>1.6</v>
      </c>
      <c r="H24" s="45">
        <v>15.6</v>
      </c>
      <c r="I24" s="62">
        <v>0.2</v>
      </c>
    </row>
    <row r="25" spans="1:9" ht="42.75" thickBot="1" x14ac:dyDescent="0.3">
      <c r="A25" s="29" t="s">
        <v>104</v>
      </c>
      <c r="B25" s="30" t="str">
        <f>VLOOKUP(A25,'3'!A:B,2,0)</f>
        <v>전산기류, 주변기기 포함</v>
      </c>
      <c r="C25" s="27" t="s">
        <v>342</v>
      </c>
      <c r="D25" s="46">
        <v>417</v>
      </c>
      <c r="E25" s="45">
        <v>45.6</v>
      </c>
      <c r="F25" s="46">
        <v>8227</v>
      </c>
      <c r="G25" s="45">
        <v>0.2</v>
      </c>
      <c r="H25" s="45">
        <v>6.1</v>
      </c>
      <c r="I25" s="62">
        <v>0</v>
      </c>
    </row>
    <row r="26" spans="1:9" ht="21.75" thickBot="1" x14ac:dyDescent="0.3">
      <c r="A26" s="29" t="s">
        <v>105</v>
      </c>
      <c r="B26" s="30" t="str">
        <f>VLOOKUP(A26,'3'!A:B,2,0)</f>
        <v>전산기류의 부분품</v>
      </c>
      <c r="C26" s="27" t="s">
        <v>337</v>
      </c>
      <c r="D26" s="46">
        <v>3691</v>
      </c>
      <c r="E26" s="45">
        <v>-13.4</v>
      </c>
      <c r="F26" s="46">
        <v>45773</v>
      </c>
      <c r="G26" s="45">
        <v>0.9</v>
      </c>
      <c r="H26" s="45">
        <v>0.3</v>
      </c>
      <c r="I26" s="62">
        <v>0</v>
      </c>
    </row>
    <row r="27" spans="1:9" ht="21.75" thickBot="1" x14ac:dyDescent="0.3">
      <c r="A27" s="29" t="s">
        <v>106</v>
      </c>
      <c r="B27" s="30" t="str">
        <f>VLOOKUP(A27,'3'!A:B,2,0)</f>
        <v>반도체 등 제조 장치</v>
      </c>
      <c r="C27" s="27" t="s">
        <v>337</v>
      </c>
      <c r="D27" s="46">
        <v>10451</v>
      </c>
      <c r="E27" s="45">
        <v>2.2000000000000002</v>
      </c>
      <c r="F27" s="46">
        <v>338407</v>
      </c>
      <c r="G27" s="45">
        <v>6.5</v>
      </c>
      <c r="H27" s="45">
        <v>5.0999999999999996</v>
      </c>
      <c r="I27" s="62">
        <v>0.3</v>
      </c>
    </row>
    <row r="28" spans="1:9" ht="21.75" thickBot="1" x14ac:dyDescent="0.3">
      <c r="A28" s="29" t="s">
        <v>107</v>
      </c>
      <c r="B28" s="30" t="str">
        <f>VLOOKUP(A28,'3'!A:B,2,0)</f>
        <v>금속 가공 기계</v>
      </c>
      <c r="C28" s="27"/>
      <c r="D28" s="46"/>
      <c r="E28" s="45"/>
      <c r="F28" s="46">
        <v>52798</v>
      </c>
      <c r="G28" s="45">
        <v>1</v>
      </c>
      <c r="H28" s="45">
        <v>2.5</v>
      </c>
      <c r="I28" s="62">
        <v>0</v>
      </c>
    </row>
    <row r="29" spans="1:9" ht="21.75" thickBot="1" x14ac:dyDescent="0.3">
      <c r="A29" s="29" t="s">
        <v>108</v>
      </c>
      <c r="B29" s="30" t="str">
        <f>VLOOKUP(A29,'3'!A:B,2,0)</f>
        <v>펌프 및 원심분리기</v>
      </c>
      <c r="C29" s="27"/>
      <c r="D29" s="46"/>
      <c r="E29" s="45"/>
      <c r="F29" s="46">
        <v>66853</v>
      </c>
      <c r="G29" s="45">
        <v>1.3</v>
      </c>
      <c r="H29" s="45">
        <v>-6</v>
      </c>
      <c r="I29" s="62">
        <v>-0.1</v>
      </c>
    </row>
    <row r="30" spans="1:9" ht="21.75" thickBot="1" x14ac:dyDescent="0.3">
      <c r="A30" s="29" t="s">
        <v>109</v>
      </c>
      <c r="B30" s="30" t="str">
        <f>VLOOKUP(A30,'3'!A:B,2,0)</f>
        <v>건설용 및 광산용 기계</v>
      </c>
      <c r="C30" s="27"/>
      <c r="D30" s="46"/>
      <c r="E30" s="45"/>
      <c r="F30" s="46">
        <v>18505</v>
      </c>
      <c r="G30" s="45">
        <v>0.4</v>
      </c>
      <c r="H30" s="45">
        <v>-18.399999999999999</v>
      </c>
      <c r="I30" s="62">
        <v>-0.1</v>
      </c>
    </row>
    <row r="31" spans="1:9" ht="21.75" thickBot="1" x14ac:dyDescent="0.3">
      <c r="A31" s="29" t="s">
        <v>110</v>
      </c>
      <c r="B31" s="30" t="str">
        <f>VLOOKUP(A31,'3'!A:B,2,0)</f>
        <v>하역 기계</v>
      </c>
      <c r="C31" s="27"/>
      <c r="D31" s="46"/>
      <c r="E31" s="45"/>
      <c r="F31" s="46">
        <v>24597</v>
      </c>
      <c r="G31" s="45">
        <v>0.5</v>
      </c>
      <c r="H31" s="45">
        <v>-11.2</v>
      </c>
      <c r="I31" s="62">
        <v>-0.1</v>
      </c>
    </row>
    <row r="32" spans="1:9" ht="21.75" thickBot="1" x14ac:dyDescent="0.3">
      <c r="A32" s="29" t="s">
        <v>111</v>
      </c>
      <c r="B32" s="30" t="str">
        <f>VLOOKUP(A32,'3'!A:B,2,0)</f>
        <v>가열용 및 냉각용 기기</v>
      </c>
      <c r="C32" s="27"/>
      <c r="D32" s="46"/>
      <c r="E32" s="45"/>
      <c r="F32" s="46">
        <v>17396</v>
      </c>
      <c r="G32" s="45">
        <v>0.3</v>
      </c>
      <c r="H32" s="45">
        <v>1.1000000000000001</v>
      </c>
      <c r="I32" s="62">
        <v>0</v>
      </c>
    </row>
    <row r="33" spans="1:9" ht="21.75" thickBot="1" x14ac:dyDescent="0.3">
      <c r="A33" s="29" t="s">
        <v>112</v>
      </c>
      <c r="B33" s="30" t="str">
        <f>VLOOKUP(A33,'3'!A:B,2,0)</f>
        <v>섬유 기계</v>
      </c>
      <c r="C33" s="27"/>
      <c r="D33" s="46"/>
      <c r="E33" s="45"/>
      <c r="F33" s="46">
        <v>22660</v>
      </c>
      <c r="G33" s="45">
        <v>0.4</v>
      </c>
      <c r="H33" s="45">
        <v>16.2</v>
      </c>
      <c r="I33" s="62">
        <v>0.1</v>
      </c>
    </row>
    <row r="34" spans="1:9" ht="21.75" thickBot="1" x14ac:dyDescent="0.3">
      <c r="A34" s="29" t="s">
        <v>113</v>
      </c>
      <c r="B34" s="30" t="str">
        <f>VLOOKUP(A34,'3'!A:B,2,0)</f>
        <v>베어링</v>
      </c>
      <c r="C34" s="27" t="s">
        <v>337</v>
      </c>
      <c r="D34" s="46">
        <v>10022</v>
      </c>
      <c r="E34" s="45">
        <v>-5.8</v>
      </c>
      <c r="F34" s="46">
        <v>23446</v>
      </c>
      <c r="G34" s="45">
        <v>0.4</v>
      </c>
      <c r="H34" s="45">
        <v>-0.1</v>
      </c>
      <c r="I34" s="62">
        <v>0</v>
      </c>
    </row>
    <row r="35" spans="1:9" ht="21.75" thickBot="1" x14ac:dyDescent="0.3">
      <c r="A35" s="28" t="s">
        <v>114</v>
      </c>
      <c r="B35" s="29" t="str">
        <f>VLOOKUP(A35,'3'!A:B,2,0)</f>
        <v>전기 기기</v>
      </c>
      <c r="C35" s="27"/>
      <c r="D35" s="46"/>
      <c r="E35" s="45"/>
      <c r="F35" s="46">
        <v>1123731</v>
      </c>
      <c r="G35" s="45">
        <v>21.5</v>
      </c>
      <c r="H35" s="45">
        <v>6.8</v>
      </c>
      <c r="I35" s="62">
        <v>1.4</v>
      </c>
    </row>
    <row r="36" spans="1:9" ht="21.75" thickBot="1" x14ac:dyDescent="0.3">
      <c r="A36" s="29" t="s">
        <v>115</v>
      </c>
      <c r="B36" s="30" t="str">
        <f>VLOOKUP(A36,'3'!A:B,2,0)</f>
        <v>반도체 등 전자부품</v>
      </c>
      <c r="C36" s="27"/>
      <c r="D36" s="46"/>
      <c r="E36" s="45"/>
      <c r="F36" s="46">
        <v>533358</v>
      </c>
      <c r="G36" s="45">
        <v>10.199999999999999</v>
      </c>
      <c r="H36" s="45">
        <v>14.1</v>
      </c>
      <c r="I36" s="62">
        <v>1.3</v>
      </c>
    </row>
    <row r="37" spans="1:9" ht="21.75" thickBot="1" x14ac:dyDescent="0.3">
      <c r="A37" s="29" t="s">
        <v>116</v>
      </c>
      <c r="B37" s="31" t="str">
        <f>VLOOKUP(A37,'3'!A:B,2,0)</f>
        <v>IC</v>
      </c>
      <c r="C37" s="27" t="s">
        <v>343</v>
      </c>
      <c r="D37" s="46">
        <v>5909</v>
      </c>
      <c r="E37" s="45">
        <v>-4</v>
      </c>
      <c r="F37" s="46">
        <v>409877</v>
      </c>
      <c r="G37" s="45">
        <v>7.8</v>
      </c>
      <c r="H37" s="45">
        <v>12.7</v>
      </c>
      <c r="I37" s="62">
        <v>0.9</v>
      </c>
    </row>
    <row r="38" spans="1:9" ht="21.75" thickBot="1" x14ac:dyDescent="0.3">
      <c r="A38" s="29" t="s">
        <v>117</v>
      </c>
      <c r="B38" s="30" t="str">
        <f>VLOOKUP(A38,'3'!A:B,2,0)</f>
        <v>음향 및 영상 기기</v>
      </c>
      <c r="C38" s="27" t="s">
        <v>342</v>
      </c>
      <c r="D38" s="46">
        <v>9974</v>
      </c>
      <c r="E38" s="45">
        <v>7.7</v>
      </c>
      <c r="F38" s="46">
        <v>32465</v>
      </c>
      <c r="G38" s="45">
        <v>0.6</v>
      </c>
      <c r="H38" s="45">
        <v>-4.8</v>
      </c>
      <c r="I38" s="62">
        <v>0</v>
      </c>
    </row>
    <row r="39" spans="1:9" ht="42.75" thickBot="1" x14ac:dyDescent="0.3">
      <c r="A39" s="29" t="s">
        <v>118</v>
      </c>
      <c r="B39" s="31" t="str">
        <f>VLOOKUP(A39,'3'!A:B,2,0)</f>
        <v>영상 기록 및 재생 기기</v>
      </c>
      <c r="C39" s="27" t="s">
        <v>342</v>
      </c>
      <c r="D39" s="46">
        <v>285</v>
      </c>
      <c r="E39" s="45">
        <v>18.8</v>
      </c>
      <c r="F39" s="46">
        <v>16847</v>
      </c>
      <c r="G39" s="45">
        <v>0.3</v>
      </c>
      <c r="H39" s="45">
        <v>6.6</v>
      </c>
      <c r="I39" s="62">
        <v>0</v>
      </c>
    </row>
    <row r="40" spans="1:9" ht="21.75" thickBot="1" x14ac:dyDescent="0.3">
      <c r="A40" s="29" t="s">
        <v>119</v>
      </c>
      <c r="B40" s="31" t="str">
        <f>VLOOKUP(A40,'3'!A:B,2,0)</f>
        <v>TV 수상기</v>
      </c>
      <c r="C40" s="27" t="s">
        <v>342</v>
      </c>
      <c r="D40" s="46">
        <v>102</v>
      </c>
      <c r="E40" s="45">
        <v>-20</v>
      </c>
      <c r="F40" s="46">
        <v>955</v>
      </c>
      <c r="G40" s="45">
        <v>0</v>
      </c>
      <c r="H40" s="45">
        <v>-10.6</v>
      </c>
      <c r="I40" s="62">
        <v>0</v>
      </c>
    </row>
    <row r="41" spans="1:9" ht="42.75" thickBot="1" x14ac:dyDescent="0.3">
      <c r="A41" s="29" t="s">
        <v>120</v>
      </c>
      <c r="B41" s="30" t="str">
        <f>VLOOKUP(A41,'3'!A:B,2,0)</f>
        <v>음향 및 영상 기기의 부분품</v>
      </c>
      <c r="C41" s="27"/>
      <c r="D41" s="46"/>
      <c r="E41" s="45"/>
      <c r="F41" s="46">
        <v>8607</v>
      </c>
      <c r="G41" s="45">
        <v>0.2</v>
      </c>
      <c r="H41" s="45">
        <v>-3.2</v>
      </c>
      <c r="I41" s="62">
        <v>0</v>
      </c>
    </row>
    <row r="42" spans="1:9" ht="21.75" thickBot="1" x14ac:dyDescent="0.3">
      <c r="A42" s="29" t="s">
        <v>121</v>
      </c>
      <c r="B42" s="30" t="str">
        <f>VLOOKUP(A42,'3'!A:B,2,0)</f>
        <v>중전 기기</v>
      </c>
      <c r="C42" s="27"/>
      <c r="D42" s="46"/>
      <c r="E42" s="45"/>
      <c r="F42" s="46">
        <v>58843</v>
      </c>
      <c r="G42" s="45">
        <v>1.1000000000000001</v>
      </c>
      <c r="H42" s="45">
        <v>-2.6</v>
      </c>
      <c r="I42" s="62">
        <v>0</v>
      </c>
    </row>
    <row r="43" spans="1:9" ht="21.75" thickBot="1" x14ac:dyDescent="0.3">
      <c r="A43" s="29" t="s">
        <v>122</v>
      </c>
      <c r="B43" s="30" t="str">
        <f>VLOOKUP(A43,'3'!A:B,2,0)</f>
        <v>통신기</v>
      </c>
      <c r="C43" s="27"/>
      <c r="D43" s="46"/>
      <c r="E43" s="45"/>
      <c r="F43" s="46">
        <v>11382</v>
      </c>
      <c r="G43" s="45">
        <v>0.2</v>
      </c>
      <c r="H43" s="45">
        <v>-32.1</v>
      </c>
      <c r="I43" s="62">
        <v>-0.1</v>
      </c>
    </row>
    <row r="44" spans="1:9" ht="21.75" thickBot="1" x14ac:dyDescent="0.3">
      <c r="A44" s="29" t="s">
        <v>123</v>
      </c>
      <c r="B44" s="30" t="str">
        <f>VLOOKUP(A44,'3'!A:B,2,0)</f>
        <v>전기 계측 기기</v>
      </c>
      <c r="C44" s="27"/>
      <c r="D44" s="46"/>
      <c r="E44" s="45"/>
      <c r="F44" s="46">
        <v>113976</v>
      </c>
      <c r="G44" s="45">
        <v>2.2000000000000002</v>
      </c>
      <c r="H44" s="45">
        <v>6.5</v>
      </c>
      <c r="I44" s="62">
        <v>0.1</v>
      </c>
    </row>
    <row r="45" spans="1:9" ht="21.75" thickBot="1" x14ac:dyDescent="0.3">
      <c r="A45" s="29" t="s">
        <v>124</v>
      </c>
      <c r="B45" s="30" t="str">
        <f>VLOOKUP(A45,'3'!A:B,2,0)</f>
        <v>전기회로 등의 기기</v>
      </c>
      <c r="C45" s="27"/>
      <c r="D45" s="46"/>
      <c r="E45" s="45"/>
      <c r="F45" s="46">
        <v>144408</v>
      </c>
      <c r="G45" s="45">
        <v>2.8</v>
      </c>
      <c r="H45" s="45">
        <v>2.7</v>
      </c>
      <c r="I45" s="62">
        <v>0.1</v>
      </c>
    </row>
    <row r="46" spans="1:9" ht="21.75" thickBot="1" x14ac:dyDescent="0.3">
      <c r="A46" s="29" t="s">
        <v>125</v>
      </c>
      <c r="B46" s="30" t="str">
        <f>VLOOKUP(A46,'3'!A:B,2,0)</f>
        <v>전지</v>
      </c>
      <c r="C46" s="27"/>
      <c r="D46" s="46"/>
      <c r="E46" s="45"/>
      <c r="F46" s="46">
        <v>16797</v>
      </c>
      <c r="G46" s="45">
        <v>0.3</v>
      </c>
      <c r="H46" s="45">
        <v>-2.1</v>
      </c>
      <c r="I46" s="62">
        <v>0</v>
      </c>
    </row>
    <row r="47" spans="1:9" ht="21.75" thickBot="1" x14ac:dyDescent="0.3">
      <c r="A47" s="28" t="s">
        <v>126</v>
      </c>
      <c r="B47" s="29" t="str">
        <f>VLOOKUP(A47,'3'!A:B,2,0)</f>
        <v>수송용 기기</v>
      </c>
      <c r="C47" s="27"/>
      <c r="D47" s="46"/>
      <c r="E47" s="45"/>
      <c r="F47" s="46">
        <v>372617</v>
      </c>
      <c r="G47" s="45">
        <v>7.1</v>
      </c>
      <c r="H47" s="45">
        <v>-1.2</v>
      </c>
      <c r="I47" s="62">
        <v>-0.1</v>
      </c>
    </row>
    <row r="48" spans="1:9" ht="21.75" thickBot="1" x14ac:dyDescent="0.3">
      <c r="A48" s="29" t="s">
        <v>127</v>
      </c>
      <c r="B48" s="30" t="str">
        <f>VLOOKUP(A48,'3'!A:B,2,0)</f>
        <v>자동차</v>
      </c>
      <c r="C48" s="27" t="s">
        <v>341</v>
      </c>
      <c r="D48" s="46">
        <v>69636</v>
      </c>
      <c r="E48" s="45">
        <v>-17.8</v>
      </c>
      <c r="F48" s="46">
        <v>210720</v>
      </c>
      <c r="G48" s="45">
        <v>4</v>
      </c>
      <c r="H48" s="45">
        <v>-6.6</v>
      </c>
      <c r="I48" s="62">
        <v>-0.3</v>
      </c>
    </row>
    <row r="49" spans="1:9" ht="21.75" thickBot="1" x14ac:dyDescent="0.3">
      <c r="A49" s="29" t="s">
        <v>128</v>
      </c>
      <c r="B49" s="31" t="str">
        <f>VLOOKUP(A49,'3'!A:B,2,0)</f>
        <v>승용차</v>
      </c>
      <c r="C49" s="27" t="s">
        <v>341</v>
      </c>
      <c r="D49" s="46">
        <v>53084</v>
      </c>
      <c r="E49" s="45">
        <v>-19.100000000000001</v>
      </c>
      <c r="F49" s="46">
        <v>173502</v>
      </c>
      <c r="G49" s="45">
        <v>3.3</v>
      </c>
      <c r="H49" s="45">
        <v>-6.9</v>
      </c>
      <c r="I49" s="62">
        <v>-0.3</v>
      </c>
    </row>
    <row r="50" spans="1:9" ht="21.75" thickBot="1" x14ac:dyDescent="0.3">
      <c r="A50" s="29" t="s">
        <v>129</v>
      </c>
      <c r="B50" s="31" t="str">
        <f>VLOOKUP(A50,'3'!A:B,2,0)</f>
        <v>버스 및 트럭</v>
      </c>
      <c r="C50" s="27" t="s">
        <v>341</v>
      </c>
      <c r="D50" s="46">
        <v>14064</v>
      </c>
      <c r="E50" s="45">
        <v>-12.7</v>
      </c>
      <c r="F50" s="46">
        <v>34623</v>
      </c>
      <c r="G50" s="45">
        <v>0.7</v>
      </c>
      <c r="H50" s="45">
        <v>-5.3</v>
      </c>
      <c r="I50" s="62">
        <v>0</v>
      </c>
    </row>
    <row r="51" spans="1:9" ht="21.75" thickBot="1" x14ac:dyDescent="0.3">
      <c r="A51" s="29" t="s">
        <v>130</v>
      </c>
      <c r="B51" s="30" t="str">
        <f>VLOOKUP(A51,'3'!A:B,2,0)</f>
        <v>자동차의 부분품</v>
      </c>
      <c r="C51" s="27" t="s">
        <v>337</v>
      </c>
      <c r="D51" s="46">
        <v>70448</v>
      </c>
      <c r="E51" s="45">
        <v>-7.5</v>
      </c>
      <c r="F51" s="46">
        <v>112192</v>
      </c>
      <c r="G51" s="45">
        <v>2.1</v>
      </c>
      <c r="H51" s="45">
        <v>-9.1999999999999993</v>
      </c>
      <c r="I51" s="62">
        <v>-0.2</v>
      </c>
    </row>
    <row r="52" spans="1:9" ht="21.75" thickBot="1" x14ac:dyDescent="0.3">
      <c r="A52" s="29" t="s">
        <v>131</v>
      </c>
      <c r="B52" s="30" t="str">
        <f>VLOOKUP(A52,'3'!A:B,2,0)</f>
        <v>이륜자동차</v>
      </c>
      <c r="C52" s="27" t="s">
        <v>369</v>
      </c>
      <c r="D52" s="46">
        <v>15</v>
      </c>
      <c r="E52" s="45">
        <v>54</v>
      </c>
      <c r="F52" s="46">
        <v>4084</v>
      </c>
      <c r="G52" s="45">
        <v>0.1</v>
      </c>
      <c r="H52" s="45">
        <v>105</v>
      </c>
      <c r="I52" s="62">
        <v>0</v>
      </c>
    </row>
    <row r="53" spans="1:9" ht="21.75" thickBot="1" x14ac:dyDescent="0.3">
      <c r="A53" s="29" t="s">
        <v>132</v>
      </c>
      <c r="B53" s="30" t="str">
        <f>VLOOKUP(A53,'3'!A:B,2,0)</f>
        <v>항공기류</v>
      </c>
      <c r="C53" s="27"/>
      <c r="D53" s="46"/>
      <c r="E53" s="45"/>
      <c r="F53" s="46">
        <v>1699</v>
      </c>
      <c r="G53" s="45">
        <v>0</v>
      </c>
      <c r="H53" s="45">
        <v>3.1</v>
      </c>
      <c r="I53" s="62">
        <v>0</v>
      </c>
    </row>
    <row r="54" spans="1:9" ht="21.75" thickBot="1" x14ac:dyDescent="0.3">
      <c r="A54" s="29" t="s">
        <v>133</v>
      </c>
      <c r="B54" s="30" t="str">
        <f>VLOOKUP(A54,'3'!A:B,2,0)</f>
        <v>선박</v>
      </c>
      <c r="C54" s="27" t="s">
        <v>339</v>
      </c>
      <c r="D54" s="46">
        <v>180077</v>
      </c>
      <c r="E54" s="45">
        <v>261.60000000000002</v>
      </c>
      <c r="F54" s="46">
        <v>31609</v>
      </c>
      <c r="G54" s="45">
        <v>0.6</v>
      </c>
      <c r="H54" s="45">
        <v>197.3</v>
      </c>
      <c r="I54" s="62">
        <v>0.4</v>
      </c>
    </row>
    <row r="55" spans="1:9" ht="21.75" thickBot="1" x14ac:dyDescent="0.3">
      <c r="A55" s="28" t="s">
        <v>134</v>
      </c>
      <c r="B55" s="29" t="str">
        <f>VLOOKUP(A55,'3'!A:B,2,0)</f>
        <v>기타</v>
      </c>
      <c r="C55" s="27"/>
      <c r="D55" s="46"/>
      <c r="E55" s="45"/>
      <c r="F55" s="46">
        <v>1156018</v>
      </c>
      <c r="G55" s="45">
        <v>22.1</v>
      </c>
      <c r="H55" s="45">
        <v>11.2</v>
      </c>
      <c r="I55" s="62">
        <v>2.2999999999999998</v>
      </c>
    </row>
    <row r="56" spans="1:9" ht="21.75" thickBot="1" x14ac:dyDescent="0.3">
      <c r="A56" s="29" t="s">
        <v>135</v>
      </c>
      <c r="B56" s="30" t="str">
        <f>VLOOKUP(A56,'3'!A:B,2,0)</f>
        <v>과학 광학 기기</v>
      </c>
      <c r="C56" s="27"/>
      <c r="D56" s="46"/>
      <c r="E56" s="45"/>
      <c r="F56" s="46">
        <v>135433</v>
      </c>
      <c r="G56" s="45">
        <v>2.6</v>
      </c>
      <c r="H56" s="45">
        <v>3.3</v>
      </c>
      <c r="I56" s="62">
        <v>0.1</v>
      </c>
    </row>
    <row r="57" spans="1:9" ht="21.75" thickBot="1" x14ac:dyDescent="0.3">
      <c r="A57" s="29" t="s">
        <v>136</v>
      </c>
      <c r="B57" s="30" t="str">
        <f>VLOOKUP(A57,'3'!A:B,2,0)</f>
        <v>사진용 및 영화용 재료</v>
      </c>
      <c r="C57" s="27"/>
      <c r="D57" s="46"/>
      <c r="E57" s="45"/>
      <c r="F57" s="46">
        <v>57560</v>
      </c>
      <c r="G57" s="45">
        <v>1.1000000000000001</v>
      </c>
      <c r="H57" s="45">
        <v>18.600000000000001</v>
      </c>
      <c r="I57" s="62">
        <v>0.2</v>
      </c>
    </row>
    <row r="58" spans="1:9" ht="21" x14ac:dyDescent="0.25">
      <c r="A58" s="35" t="s">
        <v>411</v>
      </c>
      <c r="B58" s="38"/>
      <c r="C58" s="38"/>
      <c r="D58" s="51"/>
      <c r="E58" s="57"/>
      <c r="F58" s="51"/>
      <c r="G58" s="57"/>
      <c r="H58" s="57"/>
      <c r="I58" s="57"/>
    </row>
    <row r="59" spans="1:9" ht="21" x14ac:dyDescent="0.25">
      <c r="A59" s="36" t="str">
        <f>HLOOKUP(A58,'4'!59:60,2,0)</f>
        <v xml:space="preserve"> 변화율은 전년대비 변화율을 나타냅니다. 
 *를 붙인 수치는 전년대비 배율을 나타냅니다.</v>
      </c>
      <c r="B59" s="39"/>
      <c r="C59" s="39"/>
      <c r="D59" s="52"/>
      <c r="E59" s="58"/>
      <c r="F59" s="52"/>
      <c r="G59" s="58"/>
      <c r="H59" s="58"/>
      <c r="I59" s="58"/>
    </row>
    <row r="60" spans="1:9" ht="21" x14ac:dyDescent="0.25">
      <c r="A60" s="36"/>
      <c r="B60" s="39"/>
      <c r="C60" s="39"/>
      <c r="D60" s="52"/>
      <c r="E60" s="58"/>
      <c r="F60" s="52"/>
      <c r="G60" s="58"/>
      <c r="H60" s="58"/>
      <c r="I60" s="58"/>
    </row>
    <row r="61" spans="1:9" ht="21" x14ac:dyDescent="0.25">
      <c r="A61" s="36" t="s">
        <v>434</v>
      </c>
      <c r="B61" s="39"/>
      <c r="C61" s="39"/>
      <c r="D61" s="52"/>
      <c r="E61" s="58"/>
      <c r="F61" s="52"/>
      <c r="G61" s="58"/>
      <c r="H61" s="58"/>
      <c r="I61" s="58"/>
    </row>
    <row r="62" spans="1:9" ht="21" x14ac:dyDescent="0.25">
      <c r="A62" s="36" t="str">
        <f>HLOOKUP(A61,'4'!62:63,2,0)</f>
        <v xml:space="preserve"> 증감 기여도는 전년대비 증감 기여도입니다.</v>
      </c>
      <c r="B62" s="39"/>
      <c r="C62" s="39"/>
      <c r="D62" s="52"/>
      <c r="E62" s="58"/>
      <c r="F62" s="52"/>
      <c r="G62" s="58"/>
      <c r="H62" s="58"/>
      <c r="I62" s="58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2366-0836-4069-998F-71B5681AA66E}">
  <dimension ref="A1:I62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8" t="s">
        <v>164</v>
      </c>
      <c r="B1" s="44"/>
      <c r="C1" s="44"/>
      <c r="D1" s="49"/>
      <c r="E1" s="55"/>
      <c r="F1" s="54"/>
      <c r="G1" s="60"/>
      <c r="H1" s="60"/>
      <c r="I1" s="60"/>
    </row>
    <row r="2" spans="1:9" ht="23.25" x14ac:dyDescent="0.25">
      <c r="A2" s="48" t="str">
        <f>VLOOKUP(A1,目次!B:C,2,0)</f>
        <v>주요 지역, 국가별 및 상품별 수출, 중국</v>
      </c>
      <c r="B2" s="44"/>
      <c r="C2" s="44"/>
      <c r="D2" s="49"/>
      <c r="E2" s="55"/>
      <c r="F2" s="54"/>
      <c r="G2" s="60"/>
      <c r="H2" s="60"/>
      <c r="I2" s="60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VLOOKUP(A6,'3'!A:B,2,0)</f>
        <v>품명</v>
      </c>
      <c r="C6" s="17" t="str">
        <f>HLOOKUP(C5,'4'!5:6,2,0)</f>
        <v>단위</v>
      </c>
      <c r="D6" s="50" t="str">
        <f>HLOOKUP(D5,'4'!5:6,2,0)</f>
        <v>수량</v>
      </c>
      <c r="E6" s="56" t="str">
        <f>HLOOKUP(E5,'4'!5:6,2,0)</f>
        <v>변화율</v>
      </c>
      <c r="F6" s="50" t="str">
        <f>HLOOKUP(F5,'4'!5:6,2,0)</f>
        <v>가액</v>
      </c>
      <c r="G6" s="56" t="str">
        <f>HLOOKUP(G5,'4'!5:6,2,0)</f>
        <v>구성비</v>
      </c>
      <c r="H6" s="56" t="str">
        <f>HLOOKUP(H5,'4'!5:6,2,0)</f>
        <v>변화율</v>
      </c>
      <c r="I6" s="61" t="str">
        <f>HLOOKUP(I5,'4'!5:6,2,0)</f>
        <v>증감 기여도</v>
      </c>
    </row>
    <row r="7" spans="1:9" ht="21.75" thickBot="1" x14ac:dyDescent="0.3">
      <c r="A7" s="25" t="s">
        <v>33</v>
      </c>
      <c r="B7" s="26" t="str">
        <f>VLOOKUP(A7,'3'!A:B,2,0)</f>
        <v>총액</v>
      </c>
      <c r="C7" s="27"/>
      <c r="D7" s="46"/>
      <c r="E7" s="45"/>
      <c r="F7" s="46">
        <v>1619924</v>
      </c>
      <c r="G7" s="45">
        <v>100</v>
      </c>
      <c r="H7" s="45">
        <v>-2.5</v>
      </c>
      <c r="I7" s="62">
        <v>-2.5</v>
      </c>
    </row>
    <row r="8" spans="1:9" ht="21.75" thickBot="1" x14ac:dyDescent="0.3">
      <c r="A8" s="28" t="s">
        <v>87</v>
      </c>
      <c r="B8" s="29" t="str">
        <f>VLOOKUP(A8,'3'!A:B,2,0)</f>
        <v>식료품</v>
      </c>
      <c r="C8" s="27"/>
      <c r="D8" s="46"/>
      <c r="E8" s="45"/>
      <c r="F8" s="46">
        <v>10448</v>
      </c>
      <c r="G8" s="45">
        <v>0.6</v>
      </c>
      <c r="H8" s="45">
        <v>-5.9</v>
      </c>
      <c r="I8" s="62">
        <v>0</v>
      </c>
    </row>
    <row r="9" spans="1:9" ht="21.75" thickBot="1" x14ac:dyDescent="0.3">
      <c r="A9" s="28" t="s">
        <v>88</v>
      </c>
      <c r="B9" s="29" t="str">
        <f>VLOOKUP(A9,'3'!A:B,2,0)</f>
        <v>원료품</v>
      </c>
      <c r="C9" s="27"/>
      <c r="D9" s="46"/>
      <c r="E9" s="45"/>
      <c r="F9" s="46">
        <v>72428</v>
      </c>
      <c r="G9" s="45">
        <v>4.5</v>
      </c>
      <c r="H9" s="45">
        <v>27.7</v>
      </c>
      <c r="I9" s="62">
        <v>0.9</v>
      </c>
    </row>
    <row r="10" spans="1:9" ht="21.75" thickBot="1" x14ac:dyDescent="0.3">
      <c r="A10" s="28" t="s">
        <v>89</v>
      </c>
      <c r="B10" s="29" t="str">
        <f>VLOOKUP(A10,'3'!A:B,2,0)</f>
        <v>광물성 원료</v>
      </c>
      <c r="C10" s="27"/>
      <c r="D10" s="46"/>
      <c r="E10" s="45"/>
      <c r="F10" s="46">
        <v>23953</v>
      </c>
      <c r="G10" s="45">
        <v>1.5</v>
      </c>
      <c r="H10" s="45">
        <v>0.7</v>
      </c>
      <c r="I10" s="62">
        <v>0</v>
      </c>
    </row>
    <row r="11" spans="1:9" ht="21.75" thickBot="1" x14ac:dyDescent="0.3">
      <c r="A11" s="28" t="s">
        <v>90</v>
      </c>
      <c r="B11" s="29" t="str">
        <f>VLOOKUP(A11,'3'!A:B,2,0)</f>
        <v>화학제품</v>
      </c>
      <c r="C11" s="27"/>
      <c r="D11" s="46"/>
      <c r="E11" s="45"/>
      <c r="F11" s="46">
        <v>297214</v>
      </c>
      <c r="G11" s="45">
        <v>18.3</v>
      </c>
      <c r="H11" s="45">
        <v>-1</v>
      </c>
      <c r="I11" s="62">
        <v>-0.2</v>
      </c>
    </row>
    <row r="12" spans="1:9" ht="21.75" thickBot="1" x14ac:dyDescent="0.3">
      <c r="A12" s="29" t="s">
        <v>91</v>
      </c>
      <c r="B12" s="30" t="str">
        <f>VLOOKUP(A12,'3'!A:B,2,0)</f>
        <v>유기화합물</v>
      </c>
      <c r="C12" s="27"/>
      <c r="D12" s="46"/>
      <c r="E12" s="45"/>
      <c r="F12" s="46">
        <v>48722</v>
      </c>
      <c r="G12" s="45">
        <v>3</v>
      </c>
      <c r="H12" s="45">
        <v>-23.6</v>
      </c>
      <c r="I12" s="62">
        <v>-0.9</v>
      </c>
    </row>
    <row r="13" spans="1:9" ht="21.75" thickBot="1" x14ac:dyDescent="0.3">
      <c r="A13" s="29" t="s">
        <v>92</v>
      </c>
      <c r="B13" s="30" t="str">
        <f>VLOOKUP(A13,'3'!A:B,2,0)</f>
        <v>의약품</v>
      </c>
      <c r="C13" s="27" t="s">
        <v>336</v>
      </c>
      <c r="D13" s="46">
        <v>1178355</v>
      </c>
      <c r="E13" s="45">
        <v>-20.5</v>
      </c>
      <c r="F13" s="46">
        <v>22664</v>
      </c>
      <c r="G13" s="45">
        <v>1.4</v>
      </c>
      <c r="H13" s="45">
        <v>2.1</v>
      </c>
      <c r="I13" s="62">
        <v>0</v>
      </c>
    </row>
    <row r="14" spans="1:9" ht="21.75" thickBot="1" x14ac:dyDescent="0.3">
      <c r="A14" s="29" t="s">
        <v>93</v>
      </c>
      <c r="B14" s="30" t="str">
        <f>VLOOKUP(A14,'3'!A:B,2,0)</f>
        <v>플라스틱</v>
      </c>
      <c r="C14" s="27" t="s">
        <v>337</v>
      </c>
      <c r="D14" s="46">
        <v>158759</v>
      </c>
      <c r="E14" s="45">
        <v>-3.1</v>
      </c>
      <c r="F14" s="46">
        <v>113528</v>
      </c>
      <c r="G14" s="45">
        <v>7</v>
      </c>
      <c r="H14" s="45">
        <v>4.4000000000000004</v>
      </c>
      <c r="I14" s="62">
        <v>0.3</v>
      </c>
    </row>
    <row r="15" spans="1:9" ht="21.75" thickBot="1" x14ac:dyDescent="0.3">
      <c r="A15" s="28" t="s">
        <v>94</v>
      </c>
      <c r="B15" s="29" t="str">
        <f>VLOOKUP(A15,'3'!A:B,2,0)</f>
        <v>원료별 제품</v>
      </c>
      <c r="C15" s="27"/>
      <c r="D15" s="46"/>
      <c r="E15" s="45"/>
      <c r="F15" s="46">
        <v>168408</v>
      </c>
      <c r="G15" s="45">
        <v>10.4</v>
      </c>
      <c r="H15" s="45">
        <v>-13.9</v>
      </c>
      <c r="I15" s="62">
        <v>-1.6</v>
      </c>
    </row>
    <row r="16" spans="1:9" ht="21.75" thickBot="1" x14ac:dyDescent="0.3">
      <c r="A16" s="29" t="s">
        <v>95</v>
      </c>
      <c r="B16" s="30" t="str">
        <f>VLOOKUP(A16,'3'!A:B,2,0)</f>
        <v>철강</v>
      </c>
      <c r="C16" s="27" t="s">
        <v>338</v>
      </c>
      <c r="D16" s="46">
        <v>185</v>
      </c>
      <c r="E16" s="45">
        <v>-1.4</v>
      </c>
      <c r="F16" s="46">
        <v>37783</v>
      </c>
      <c r="G16" s="45">
        <v>2.2999999999999998</v>
      </c>
      <c r="H16" s="45">
        <v>-7.6</v>
      </c>
      <c r="I16" s="62">
        <v>-0.2</v>
      </c>
    </row>
    <row r="17" spans="1:9" ht="21.75" thickBot="1" x14ac:dyDescent="0.3">
      <c r="A17" s="29" t="s">
        <v>96</v>
      </c>
      <c r="B17" s="30" t="str">
        <f>VLOOKUP(A17,'3'!A:B,2,0)</f>
        <v>비철금속</v>
      </c>
      <c r="C17" s="27" t="s">
        <v>337</v>
      </c>
      <c r="D17" s="46">
        <v>26738</v>
      </c>
      <c r="E17" s="45">
        <v>-32.1</v>
      </c>
      <c r="F17" s="46">
        <v>55173</v>
      </c>
      <c r="G17" s="45">
        <v>3.4</v>
      </c>
      <c r="H17" s="45">
        <v>-26.8</v>
      </c>
      <c r="I17" s="62">
        <v>-1.2</v>
      </c>
    </row>
    <row r="18" spans="1:9" ht="21.75" thickBot="1" x14ac:dyDescent="0.3">
      <c r="A18" s="29" t="s">
        <v>97</v>
      </c>
      <c r="B18" s="30" t="str">
        <f>VLOOKUP(A18,'3'!A:B,2,0)</f>
        <v>금속제품</v>
      </c>
      <c r="C18" s="27"/>
      <c r="D18" s="46"/>
      <c r="E18" s="45"/>
      <c r="F18" s="46">
        <v>22345</v>
      </c>
      <c r="G18" s="45">
        <v>1.4</v>
      </c>
      <c r="H18" s="45">
        <v>-10.1</v>
      </c>
      <c r="I18" s="62">
        <v>-0.2</v>
      </c>
    </row>
    <row r="19" spans="1:9" ht="21.75" thickBot="1" x14ac:dyDescent="0.3">
      <c r="A19" s="29" t="s">
        <v>98</v>
      </c>
      <c r="B19" s="30" t="str">
        <f>VLOOKUP(A19,'3'!A:B,2,0)</f>
        <v>직물용 실 및 섬유제품</v>
      </c>
      <c r="C19" s="27"/>
      <c r="D19" s="46"/>
      <c r="E19" s="45"/>
      <c r="F19" s="46">
        <v>18768</v>
      </c>
      <c r="G19" s="45">
        <v>1.2</v>
      </c>
      <c r="H19" s="45">
        <v>-8.1999999999999993</v>
      </c>
      <c r="I19" s="62">
        <v>-0.1</v>
      </c>
    </row>
    <row r="20" spans="1:9" ht="21.75" thickBot="1" x14ac:dyDescent="0.3">
      <c r="A20" s="29" t="s">
        <v>99</v>
      </c>
      <c r="B20" s="30" t="str">
        <f>VLOOKUP(A20,'3'!A:B,2,0)</f>
        <v>비금속 철물제품</v>
      </c>
      <c r="C20" s="27"/>
      <c r="D20" s="46"/>
      <c r="E20" s="45"/>
      <c r="F20" s="46">
        <v>20735</v>
      </c>
      <c r="G20" s="45">
        <v>1.3</v>
      </c>
      <c r="H20" s="45">
        <v>10.199999999999999</v>
      </c>
      <c r="I20" s="62">
        <v>0.1</v>
      </c>
    </row>
    <row r="21" spans="1:9" ht="21.75" thickBot="1" x14ac:dyDescent="0.3">
      <c r="A21" s="29" t="s">
        <v>100</v>
      </c>
      <c r="B21" s="30" t="str">
        <f>VLOOKUP(A21,'3'!A:B,2,0)</f>
        <v>고무제품</v>
      </c>
      <c r="C21" s="27" t="s">
        <v>337</v>
      </c>
      <c r="D21" s="46">
        <v>3324</v>
      </c>
      <c r="E21" s="45">
        <v>-31</v>
      </c>
      <c r="F21" s="46">
        <v>6443</v>
      </c>
      <c r="G21" s="45">
        <v>0.4</v>
      </c>
      <c r="H21" s="45">
        <v>-21.2</v>
      </c>
      <c r="I21" s="62">
        <v>-0.1</v>
      </c>
    </row>
    <row r="22" spans="1:9" ht="21.75" thickBot="1" x14ac:dyDescent="0.3">
      <c r="A22" s="29" t="s">
        <v>101</v>
      </c>
      <c r="B22" s="30" t="str">
        <f>VLOOKUP(A22,'3'!A:B,2,0)</f>
        <v>종이류 및 종이제품</v>
      </c>
      <c r="C22" s="27" t="s">
        <v>337</v>
      </c>
      <c r="D22" s="46">
        <v>55923</v>
      </c>
      <c r="E22" s="45">
        <v>31.4</v>
      </c>
      <c r="F22" s="46">
        <v>6776</v>
      </c>
      <c r="G22" s="45">
        <v>0.4</v>
      </c>
      <c r="H22" s="45">
        <v>2.8</v>
      </c>
      <c r="I22" s="62">
        <v>0</v>
      </c>
    </row>
    <row r="23" spans="1:9" ht="21.75" thickBot="1" x14ac:dyDescent="0.3">
      <c r="A23" s="28" t="s">
        <v>102</v>
      </c>
      <c r="B23" s="29" t="str">
        <f>VLOOKUP(A23,'3'!A:B,2,0)</f>
        <v>일반 기계</v>
      </c>
      <c r="C23" s="27"/>
      <c r="D23" s="46"/>
      <c r="E23" s="45"/>
      <c r="F23" s="46">
        <v>354538</v>
      </c>
      <c r="G23" s="45">
        <v>21.9</v>
      </c>
      <c r="H23" s="45">
        <v>-6.6</v>
      </c>
      <c r="I23" s="62">
        <v>-1.5</v>
      </c>
    </row>
    <row r="24" spans="1:9" ht="21.75" thickBot="1" x14ac:dyDescent="0.3">
      <c r="A24" s="29" t="s">
        <v>103</v>
      </c>
      <c r="B24" s="30" t="str">
        <f>VLOOKUP(A24,'3'!A:B,2,0)</f>
        <v>원동기</v>
      </c>
      <c r="C24" s="27" t="s">
        <v>337</v>
      </c>
      <c r="D24" s="46">
        <v>13840</v>
      </c>
      <c r="E24" s="45">
        <v>19.100000000000001</v>
      </c>
      <c r="F24" s="46">
        <v>35541</v>
      </c>
      <c r="G24" s="45">
        <v>2.2000000000000002</v>
      </c>
      <c r="H24" s="45">
        <v>15.8</v>
      </c>
      <c r="I24" s="62">
        <v>0.3</v>
      </c>
    </row>
    <row r="25" spans="1:9" ht="42.75" thickBot="1" x14ac:dyDescent="0.3">
      <c r="A25" s="29" t="s">
        <v>104</v>
      </c>
      <c r="B25" s="30" t="str">
        <f>VLOOKUP(A25,'3'!A:B,2,0)</f>
        <v>전산기류, 주변기기 포함</v>
      </c>
      <c r="C25" s="27" t="s">
        <v>342</v>
      </c>
      <c r="D25" s="46">
        <v>31</v>
      </c>
      <c r="E25" s="45">
        <v>-31.9</v>
      </c>
      <c r="F25" s="46">
        <v>1849</v>
      </c>
      <c r="G25" s="45">
        <v>0.1</v>
      </c>
      <c r="H25" s="45">
        <v>-4.8</v>
      </c>
      <c r="I25" s="62">
        <v>0</v>
      </c>
    </row>
    <row r="26" spans="1:9" ht="21.75" thickBot="1" x14ac:dyDescent="0.3">
      <c r="A26" s="29" t="s">
        <v>105</v>
      </c>
      <c r="B26" s="30" t="str">
        <f>VLOOKUP(A26,'3'!A:B,2,0)</f>
        <v>전산기류의 부분품</v>
      </c>
      <c r="C26" s="27" t="s">
        <v>337</v>
      </c>
      <c r="D26" s="46">
        <v>1172</v>
      </c>
      <c r="E26" s="45">
        <v>-24.1</v>
      </c>
      <c r="F26" s="46">
        <v>16063</v>
      </c>
      <c r="G26" s="45">
        <v>1</v>
      </c>
      <c r="H26" s="45">
        <v>6.2</v>
      </c>
      <c r="I26" s="62">
        <v>0.1</v>
      </c>
    </row>
    <row r="27" spans="1:9" ht="21.75" thickBot="1" x14ac:dyDescent="0.3">
      <c r="A27" s="29" t="s">
        <v>106</v>
      </c>
      <c r="B27" s="30" t="str">
        <f>VLOOKUP(A27,'3'!A:B,2,0)</f>
        <v>반도체 등 제조 장치</v>
      </c>
      <c r="C27" s="27" t="s">
        <v>337</v>
      </c>
      <c r="D27" s="46">
        <v>4959</v>
      </c>
      <c r="E27" s="45">
        <v>-4.2</v>
      </c>
      <c r="F27" s="46">
        <v>139874</v>
      </c>
      <c r="G27" s="45">
        <v>8.6</v>
      </c>
      <c r="H27" s="45">
        <v>-14.8</v>
      </c>
      <c r="I27" s="62">
        <v>-1.5</v>
      </c>
    </row>
    <row r="28" spans="1:9" ht="21.75" thickBot="1" x14ac:dyDescent="0.3">
      <c r="A28" s="29" t="s">
        <v>107</v>
      </c>
      <c r="B28" s="30" t="str">
        <f>VLOOKUP(A28,'3'!A:B,2,0)</f>
        <v>금속 가공 기계</v>
      </c>
      <c r="C28" s="27"/>
      <c r="D28" s="46"/>
      <c r="E28" s="45"/>
      <c r="F28" s="46">
        <v>25793</v>
      </c>
      <c r="G28" s="45">
        <v>1.6</v>
      </c>
      <c r="H28" s="45">
        <v>6</v>
      </c>
      <c r="I28" s="62">
        <v>0.1</v>
      </c>
    </row>
    <row r="29" spans="1:9" ht="21.75" thickBot="1" x14ac:dyDescent="0.3">
      <c r="A29" s="29" t="s">
        <v>108</v>
      </c>
      <c r="B29" s="30" t="str">
        <f>VLOOKUP(A29,'3'!A:B,2,0)</f>
        <v>펌프 및 원심분리기</v>
      </c>
      <c r="C29" s="27"/>
      <c r="D29" s="46"/>
      <c r="E29" s="45"/>
      <c r="F29" s="46">
        <v>24558</v>
      </c>
      <c r="G29" s="45">
        <v>1.5</v>
      </c>
      <c r="H29" s="45">
        <v>-9</v>
      </c>
      <c r="I29" s="62">
        <v>-0.1</v>
      </c>
    </row>
    <row r="30" spans="1:9" ht="21.75" thickBot="1" x14ac:dyDescent="0.3">
      <c r="A30" s="29" t="s">
        <v>109</v>
      </c>
      <c r="B30" s="30" t="str">
        <f>VLOOKUP(A30,'3'!A:B,2,0)</f>
        <v>건설용 및 광산용 기계</v>
      </c>
      <c r="C30" s="27"/>
      <c r="D30" s="46"/>
      <c r="E30" s="45"/>
      <c r="F30" s="46">
        <v>1417</v>
      </c>
      <c r="G30" s="45">
        <v>0.1</v>
      </c>
      <c r="H30" s="45">
        <v>51.2</v>
      </c>
      <c r="I30" s="62">
        <v>0</v>
      </c>
    </row>
    <row r="31" spans="1:9" ht="21.75" thickBot="1" x14ac:dyDescent="0.3">
      <c r="A31" s="29" t="s">
        <v>110</v>
      </c>
      <c r="B31" s="30" t="str">
        <f>VLOOKUP(A31,'3'!A:B,2,0)</f>
        <v>하역 기계</v>
      </c>
      <c r="C31" s="27"/>
      <c r="D31" s="46"/>
      <c r="E31" s="45"/>
      <c r="F31" s="46">
        <v>4088</v>
      </c>
      <c r="G31" s="45">
        <v>0.3</v>
      </c>
      <c r="H31" s="45">
        <v>-12.4</v>
      </c>
      <c r="I31" s="62">
        <v>0</v>
      </c>
    </row>
    <row r="32" spans="1:9" ht="21.75" thickBot="1" x14ac:dyDescent="0.3">
      <c r="A32" s="29" t="s">
        <v>111</v>
      </c>
      <c r="B32" s="30" t="str">
        <f>VLOOKUP(A32,'3'!A:B,2,0)</f>
        <v>가열용 및 냉각용 기기</v>
      </c>
      <c r="C32" s="27"/>
      <c r="D32" s="46"/>
      <c r="E32" s="45"/>
      <c r="F32" s="46">
        <v>5261</v>
      </c>
      <c r="G32" s="45">
        <v>0.3</v>
      </c>
      <c r="H32" s="45">
        <v>-9.4</v>
      </c>
      <c r="I32" s="62">
        <v>0</v>
      </c>
    </row>
    <row r="33" spans="1:9" ht="21.75" thickBot="1" x14ac:dyDescent="0.3">
      <c r="A33" s="29" t="s">
        <v>112</v>
      </c>
      <c r="B33" s="30" t="str">
        <f>VLOOKUP(A33,'3'!A:B,2,0)</f>
        <v>섬유 기계</v>
      </c>
      <c r="C33" s="27"/>
      <c r="D33" s="46"/>
      <c r="E33" s="45"/>
      <c r="F33" s="46">
        <v>13831</v>
      </c>
      <c r="G33" s="45">
        <v>0.9</v>
      </c>
      <c r="H33" s="45">
        <v>14.3</v>
      </c>
      <c r="I33" s="62">
        <v>0.1</v>
      </c>
    </row>
    <row r="34" spans="1:9" ht="21.75" thickBot="1" x14ac:dyDescent="0.3">
      <c r="A34" s="29" t="s">
        <v>113</v>
      </c>
      <c r="B34" s="30" t="str">
        <f>VLOOKUP(A34,'3'!A:B,2,0)</f>
        <v>베어링</v>
      </c>
      <c r="C34" s="27" t="s">
        <v>337</v>
      </c>
      <c r="D34" s="46">
        <v>3752</v>
      </c>
      <c r="E34" s="45">
        <v>-0.8</v>
      </c>
      <c r="F34" s="46">
        <v>10034</v>
      </c>
      <c r="G34" s="45">
        <v>0.6</v>
      </c>
      <c r="H34" s="45">
        <v>7.5</v>
      </c>
      <c r="I34" s="62">
        <v>0</v>
      </c>
    </row>
    <row r="35" spans="1:9" ht="21.75" thickBot="1" x14ac:dyDescent="0.3">
      <c r="A35" s="28" t="s">
        <v>114</v>
      </c>
      <c r="B35" s="29" t="str">
        <f>VLOOKUP(A35,'3'!A:B,2,0)</f>
        <v>전기 기기</v>
      </c>
      <c r="C35" s="27"/>
      <c r="D35" s="46"/>
      <c r="E35" s="45"/>
      <c r="F35" s="46">
        <v>345815</v>
      </c>
      <c r="G35" s="45">
        <v>21.3</v>
      </c>
      <c r="H35" s="45">
        <v>1.7</v>
      </c>
      <c r="I35" s="62">
        <v>0.3</v>
      </c>
    </row>
    <row r="36" spans="1:9" ht="21.75" thickBot="1" x14ac:dyDescent="0.3">
      <c r="A36" s="29" t="s">
        <v>115</v>
      </c>
      <c r="B36" s="30" t="str">
        <f>VLOOKUP(A36,'3'!A:B,2,0)</f>
        <v>반도체 등 전자부품</v>
      </c>
      <c r="C36" s="27"/>
      <c r="D36" s="46"/>
      <c r="E36" s="45"/>
      <c r="F36" s="46">
        <v>131742</v>
      </c>
      <c r="G36" s="45">
        <v>8.1</v>
      </c>
      <c r="H36" s="45">
        <v>22.8</v>
      </c>
      <c r="I36" s="62">
        <v>1.5</v>
      </c>
    </row>
    <row r="37" spans="1:9" ht="21.75" thickBot="1" x14ac:dyDescent="0.3">
      <c r="A37" s="29" t="s">
        <v>116</v>
      </c>
      <c r="B37" s="31" t="str">
        <f>VLOOKUP(A37,'3'!A:B,2,0)</f>
        <v>IC</v>
      </c>
      <c r="C37" s="27" t="s">
        <v>343</v>
      </c>
      <c r="D37" s="46">
        <v>2484</v>
      </c>
      <c r="E37" s="45">
        <v>5.3</v>
      </c>
      <c r="F37" s="46">
        <v>92265</v>
      </c>
      <c r="G37" s="45">
        <v>5.7</v>
      </c>
      <c r="H37" s="45">
        <v>21.1</v>
      </c>
      <c r="I37" s="62">
        <v>1</v>
      </c>
    </row>
    <row r="38" spans="1:9" ht="21.75" thickBot="1" x14ac:dyDescent="0.3">
      <c r="A38" s="29" t="s">
        <v>117</v>
      </c>
      <c r="B38" s="30" t="str">
        <f>VLOOKUP(A38,'3'!A:B,2,0)</f>
        <v>음향 및 영상 기기</v>
      </c>
      <c r="C38" s="27" t="s">
        <v>342</v>
      </c>
      <c r="D38" s="46">
        <v>5480</v>
      </c>
      <c r="E38" s="45">
        <v>-1.5</v>
      </c>
      <c r="F38" s="46">
        <v>17576</v>
      </c>
      <c r="G38" s="45">
        <v>1.1000000000000001</v>
      </c>
      <c r="H38" s="45">
        <v>-14.5</v>
      </c>
      <c r="I38" s="62">
        <v>-0.2</v>
      </c>
    </row>
    <row r="39" spans="1:9" ht="42.75" thickBot="1" x14ac:dyDescent="0.3">
      <c r="A39" s="29" t="s">
        <v>118</v>
      </c>
      <c r="B39" s="31" t="str">
        <f>VLOOKUP(A39,'3'!A:B,2,0)</f>
        <v>영상 기록 및 재생 기기</v>
      </c>
      <c r="C39" s="27" t="s">
        <v>342</v>
      </c>
      <c r="D39" s="46">
        <v>109</v>
      </c>
      <c r="E39" s="45">
        <v>29.4</v>
      </c>
      <c r="F39" s="46">
        <v>7403</v>
      </c>
      <c r="G39" s="45">
        <v>0.5</v>
      </c>
      <c r="H39" s="45">
        <v>-11</v>
      </c>
      <c r="I39" s="62">
        <v>-0.1</v>
      </c>
    </row>
    <row r="40" spans="1:9" ht="21.75" thickBot="1" x14ac:dyDescent="0.3">
      <c r="A40" s="29" t="s">
        <v>119</v>
      </c>
      <c r="B40" s="31" t="str">
        <f>VLOOKUP(A40,'3'!A:B,2,0)</f>
        <v>TV 수상기</v>
      </c>
      <c r="C40" s="27" t="s">
        <v>342</v>
      </c>
      <c r="D40" s="46">
        <v>24</v>
      </c>
      <c r="E40" s="45">
        <v>56.8</v>
      </c>
      <c r="F40" s="46">
        <v>571</v>
      </c>
      <c r="G40" s="45">
        <v>0</v>
      </c>
      <c r="H40" s="45">
        <v>13.1</v>
      </c>
      <c r="I40" s="62">
        <v>0</v>
      </c>
    </row>
    <row r="41" spans="1:9" ht="42.75" thickBot="1" x14ac:dyDescent="0.3">
      <c r="A41" s="29" t="s">
        <v>120</v>
      </c>
      <c r="B41" s="30" t="str">
        <f>VLOOKUP(A41,'3'!A:B,2,0)</f>
        <v>음향 및 영상 기기의 부분품</v>
      </c>
      <c r="C41" s="27"/>
      <c r="D41" s="46"/>
      <c r="E41" s="45"/>
      <c r="F41" s="46">
        <v>3229</v>
      </c>
      <c r="G41" s="45">
        <v>0.2</v>
      </c>
      <c r="H41" s="45">
        <v>-6.9</v>
      </c>
      <c r="I41" s="62">
        <v>0</v>
      </c>
    </row>
    <row r="42" spans="1:9" ht="21.75" thickBot="1" x14ac:dyDescent="0.3">
      <c r="A42" s="29" t="s">
        <v>121</v>
      </c>
      <c r="B42" s="30" t="str">
        <f>VLOOKUP(A42,'3'!A:B,2,0)</f>
        <v>중전 기기</v>
      </c>
      <c r="C42" s="27"/>
      <c r="D42" s="46"/>
      <c r="E42" s="45"/>
      <c r="F42" s="46">
        <v>27298</v>
      </c>
      <c r="G42" s="45">
        <v>1.7</v>
      </c>
      <c r="H42" s="45">
        <v>-12.8</v>
      </c>
      <c r="I42" s="62">
        <v>-0.2</v>
      </c>
    </row>
    <row r="43" spans="1:9" ht="21.75" thickBot="1" x14ac:dyDescent="0.3">
      <c r="A43" s="29" t="s">
        <v>122</v>
      </c>
      <c r="B43" s="30" t="str">
        <f>VLOOKUP(A43,'3'!A:B,2,0)</f>
        <v>통신기</v>
      </c>
      <c r="C43" s="27"/>
      <c r="D43" s="46"/>
      <c r="E43" s="45"/>
      <c r="F43" s="46">
        <v>2974</v>
      </c>
      <c r="G43" s="45">
        <v>0.2</v>
      </c>
      <c r="H43" s="45">
        <v>-58</v>
      </c>
      <c r="I43" s="62">
        <v>-0.2</v>
      </c>
    </row>
    <row r="44" spans="1:9" ht="21.75" thickBot="1" x14ac:dyDescent="0.3">
      <c r="A44" s="29" t="s">
        <v>123</v>
      </c>
      <c r="B44" s="30" t="str">
        <f>VLOOKUP(A44,'3'!A:B,2,0)</f>
        <v>전기 계측 기기</v>
      </c>
      <c r="C44" s="27"/>
      <c r="D44" s="46"/>
      <c r="E44" s="45"/>
      <c r="F44" s="46">
        <v>40978</v>
      </c>
      <c r="G44" s="45">
        <v>2.5</v>
      </c>
      <c r="H44" s="45">
        <v>3.7</v>
      </c>
      <c r="I44" s="62">
        <v>0.1</v>
      </c>
    </row>
    <row r="45" spans="1:9" ht="21.75" thickBot="1" x14ac:dyDescent="0.3">
      <c r="A45" s="29" t="s">
        <v>124</v>
      </c>
      <c r="B45" s="30" t="str">
        <f>VLOOKUP(A45,'3'!A:B,2,0)</f>
        <v>전기회로 등의 기기</v>
      </c>
      <c r="C45" s="27"/>
      <c r="D45" s="46"/>
      <c r="E45" s="45"/>
      <c r="F45" s="46">
        <v>51000</v>
      </c>
      <c r="G45" s="45">
        <v>3.1</v>
      </c>
      <c r="H45" s="45">
        <v>-4.4000000000000004</v>
      </c>
      <c r="I45" s="62">
        <v>-0.1</v>
      </c>
    </row>
    <row r="46" spans="1:9" ht="21.75" thickBot="1" x14ac:dyDescent="0.3">
      <c r="A46" s="29" t="s">
        <v>125</v>
      </c>
      <c r="B46" s="30" t="str">
        <f>VLOOKUP(A46,'3'!A:B,2,0)</f>
        <v>전지</v>
      </c>
      <c r="C46" s="27"/>
      <c r="D46" s="46"/>
      <c r="E46" s="45"/>
      <c r="F46" s="46">
        <v>4680</v>
      </c>
      <c r="G46" s="45">
        <v>0.3</v>
      </c>
      <c r="H46" s="45">
        <v>-16.600000000000001</v>
      </c>
      <c r="I46" s="62">
        <v>-0.1</v>
      </c>
    </row>
    <row r="47" spans="1:9" ht="21.75" thickBot="1" x14ac:dyDescent="0.3">
      <c r="A47" s="28" t="s">
        <v>126</v>
      </c>
      <c r="B47" s="29" t="str">
        <f>VLOOKUP(A47,'3'!A:B,2,0)</f>
        <v>수송용 기기</v>
      </c>
      <c r="C47" s="27"/>
      <c r="D47" s="46"/>
      <c r="E47" s="45"/>
      <c r="F47" s="46">
        <v>102929</v>
      </c>
      <c r="G47" s="45">
        <v>6.4</v>
      </c>
      <c r="H47" s="45">
        <v>-14.9</v>
      </c>
      <c r="I47" s="62">
        <v>-1.1000000000000001</v>
      </c>
    </row>
    <row r="48" spans="1:9" ht="21.75" thickBot="1" x14ac:dyDescent="0.3">
      <c r="A48" s="29" t="s">
        <v>127</v>
      </c>
      <c r="B48" s="30" t="str">
        <f>VLOOKUP(A48,'3'!A:B,2,0)</f>
        <v>자동차</v>
      </c>
      <c r="C48" s="27" t="s">
        <v>341</v>
      </c>
      <c r="D48" s="46">
        <v>14711</v>
      </c>
      <c r="E48" s="45">
        <v>-11.9</v>
      </c>
      <c r="F48" s="46">
        <v>69134</v>
      </c>
      <c r="G48" s="45">
        <v>4.3</v>
      </c>
      <c r="H48" s="45">
        <v>-6.3</v>
      </c>
      <c r="I48" s="62">
        <v>-0.3</v>
      </c>
    </row>
    <row r="49" spans="1:9" ht="21.75" thickBot="1" x14ac:dyDescent="0.3">
      <c r="A49" s="29" t="s">
        <v>128</v>
      </c>
      <c r="B49" s="31" t="str">
        <f>VLOOKUP(A49,'3'!A:B,2,0)</f>
        <v>승용차</v>
      </c>
      <c r="C49" s="27" t="s">
        <v>341</v>
      </c>
      <c r="D49" s="46">
        <v>14657</v>
      </c>
      <c r="E49" s="45">
        <v>-12.1</v>
      </c>
      <c r="F49" s="46">
        <v>68865</v>
      </c>
      <c r="G49" s="45">
        <v>4.3</v>
      </c>
      <c r="H49" s="45">
        <v>-6.6</v>
      </c>
      <c r="I49" s="62">
        <v>-0.3</v>
      </c>
    </row>
    <row r="50" spans="1:9" ht="21.75" thickBot="1" x14ac:dyDescent="0.3">
      <c r="A50" s="29" t="s">
        <v>129</v>
      </c>
      <c r="B50" s="31" t="str">
        <f>VLOOKUP(A50,'3'!A:B,2,0)</f>
        <v>버스 및 트럭</v>
      </c>
      <c r="C50" s="27" t="s">
        <v>341</v>
      </c>
      <c r="D50" s="46">
        <v>54</v>
      </c>
      <c r="E50" s="45">
        <v>285.7</v>
      </c>
      <c r="F50" s="46">
        <v>269</v>
      </c>
      <c r="G50" s="45">
        <v>0</v>
      </c>
      <c r="H50" s="45">
        <v>349.9</v>
      </c>
      <c r="I50" s="62">
        <v>0</v>
      </c>
    </row>
    <row r="51" spans="1:9" ht="21.75" thickBot="1" x14ac:dyDescent="0.3">
      <c r="A51" s="29" t="s">
        <v>130</v>
      </c>
      <c r="B51" s="30" t="str">
        <f>VLOOKUP(A51,'3'!A:B,2,0)</f>
        <v>자동차의 부분품</v>
      </c>
      <c r="C51" s="27" t="s">
        <v>337</v>
      </c>
      <c r="D51" s="46">
        <v>16098</v>
      </c>
      <c r="E51" s="45">
        <v>-26.2</v>
      </c>
      <c r="F51" s="46">
        <v>30688</v>
      </c>
      <c r="G51" s="45">
        <v>1.9</v>
      </c>
      <c r="H51" s="45">
        <v>-28.6</v>
      </c>
      <c r="I51" s="62">
        <v>-0.7</v>
      </c>
    </row>
    <row r="52" spans="1:9" ht="21.75" thickBot="1" x14ac:dyDescent="0.3">
      <c r="A52" s="29" t="s">
        <v>131</v>
      </c>
      <c r="B52" s="30" t="str">
        <f>VLOOKUP(A52,'3'!A:B,2,0)</f>
        <v>이륜자동차</v>
      </c>
      <c r="C52" s="27" t="s">
        <v>369</v>
      </c>
      <c r="D52" s="46">
        <v>1</v>
      </c>
      <c r="E52" s="45">
        <v>150.80000000000001</v>
      </c>
      <c r="F52" s="46">
        <v>784</v>
      </c>
      <c r="G52" s="45">
        <v>0</v>
      </c>
      <c r="H52" s="45">
        <v>178.4</v>
      </c>
      <c r="I52" s="62">
        <v>0</v>
      </c>
    </row>
    <row r="53" spans="1:9" ht="21.75" thickBot="1" x14ac:dyDescent="0.3">
      <c r="A53" s="29" t="s">
        <v>132</v>
      </c>
      <c r="B53" s="30" t="str">
        <f>VLOOKUP(A53,'3'!A:B,2,0)</f>
        <v>항공기류</v>
      </c>
      <c r="C53" s="27"/>
      <c r="D53" s="46"/>
      <c r="E53" s="45"/>
      <c r="F53" s="46">
        <v>348</v>
      </c>
      <c r="G53" s="45">
        <v>0</v>
      </c>
      <c r="H53" s="45">
        <v>-26.7</v>
      </c>
      <c r="I53" s="62">
        <v>0</v>
      </c>
    </row>
    <row r="54" spans="1:9" ht="21.75" thickBot="1" x14ac:dyDescent="0.3">
      <c r="A54" s="29" t="s">
        <v>133</v>
      </c>
      <c r="B54" s="30" t="str">
        <f>VLOOKUP(A54,'3'!A:B,2,0)</f>
        <v>선박</v>
      </c>
      <c r="C54" s="27" t="s">
        <v>339</v>
      </c>
      <c r="D54" s="46" t="s">
        <v>433</v>
      </c>
      <c r="E54" s="45"/>
      <c r="F54" s="46" t="s">
        <v>433</v>
      </c>
      <c r="G54" s="45" t="s">
        <v>433</v>
      </c>
      <c r="H54" s="45"/>
      <c r="I54" s="62" t="s">
        <v>433</v>
      </c>
    </row>
    <row r="55" spans="1:9" ht="21.75" thickBot="1" x14ac:dyDescent="0.3">
      <c r="A55" s="28" t="s">
        <v>134</v>
      </c>
      <c r="B55" s="29" t="str">
        <f>VLOOKUP(A55,'3'!A:B,2,0)</f>
        <v>기타</v>
      </c>
      <c r="C55" s="27"/>
      <c r="D55" s="46"/>
      <c r="E55" s="45"/>
      <c r="F55" s="46">
        <v>244190</v>
      </c>
      <c r="G55" s="45">
        <v>15.1</v>
      </c>
      <c r="H55" s="45">
        <v>4.4000000000000004</v>
      </c>
      <c r="I55" s="62">
        <v>0.6</v>
      </c>
    </row>
    <row r="56" spans="1:9" ht="21.75" thickBot="1" x14ac:dyDescent="0.3">
      <c r="A56" s="29" t="s">
        <v>135</v>
      </c>
      <c r="B56" s="30" t="str">
        <f>VLOOKUP(A56,'3'!A:B,2,0)</f>
        <v>과학 광학 기기</v>
      </c>
      <c r="C56" s="27"/>
      <c r="D56" s="46"/>
      <c r="E56" s="45"/>
      <c r="F56" s="46">
        <v>63042</v>
      </c>
      <c r="G56" s="45">
        <v>3.9</v>
      </c>
      <c r="H56" s="45">
        <v>7.5</v>
      </c>
      <c r="I56" s="62">
        <v>0.3</v>
      </c>
    </row>
    <row r="57" spans="1:9" ht="21.75" thickBot="1" x14ac:dyDescent="0.3">
      <c r="A57" s="29" t="s">
        <v>136</v>
      </c>
      <c r="B57" s="30" t="str">
        <f>VLOOKUP(A57,'3'!A:B,2,0)</f>
        <v>사진용 및 영화용 재료</v>
      </c>
      <c r="C57" s="27"/>
      <c r="D57" s="46"/>
      <c r="E57" s="45"/>
      <c r="F57" s="46">
        <v>24032</v>
      </c>
      <c r="G57" s="45">
        <v>1.5</v>
      </c>
      <c r="H57" s="45">
        <v>12.2</v>
      </c>
      <c r="I57" s="62">
        <v>0.2</v>
      </c>
    </row>
    <row r="58" spans="1:9" ht="21" x14ac:dyDescent="0.25">
      <c r="A58" s="35" t="s">
        <v>411</v>
      </c>
      <c r="B58" s="38"/>
      <c r="C58" s="38"/>
      <c r="D58" s="51"/>
      <c r="E58" s="57"/>
      <c r="F58" s="51"/>
      <c r="G58" s="57"/>
      <c r="H58" s="57"/>
      <c r="I58" s="57"/>
    </row>
    <row r="59" spans="1:9" ht="21" x14ac:dyDescent="0.25">
      <c r="A59" s="36" t="str">
        <f>HLOOKUP(A58,'4'!59:60,2,0)</f>
        <v xml:space="preserve"> 변화율은 전년대비 변화율을 나타냅니다. 
 *를 붙인 수치는 전년대비 배율을 나타냅니다.</v>
      </c>
      <c r="B59" s="39"/>
      <c r="C59" s="39"/>
      <c r="D59" s="52"/>
      <c r="E59" s="58"/>
      <c r="F59" s="52"/>
      <c r="G59" s="58"/>
      <c r="H59" s="58"/>
      <c r="I59" s="58"/>
    </row>
    <row r="60" spans="1:9" ht="21" x14ac:dyDescent="0.25">
      <c r="A60" s="36"/>
      <c r="B60" s="39"/>
      <c r="C60" s="39"/>
      <c r="D60" s="52"/>
      <c r="E60" s="58"/>
      <c r="F60" s="52"/>
      <c r="G60" s="58"/>
      <c r="H60" s="58"/>
      <c r="I60" s="58"/>
    </row>
    <row r="61" spans="1:9" ht="21" x14ac:dyDescent="0.25">
      <c r="A61" s="36" t="s">
        <v>434</v>
      </c>
      <c r="B61" s="39"/>
      <c r="C61" s="39"/>
      <c r="D61" s="52"/>
      <c r="E61" s="58"/>
      <c r="F61" s="52"/>
      <c r="G61" s="58"/>
      <c r="H61" s="58"/>
      <c r="I61" s="58"/>
    </row>
    <row r="62" spans="1:9" ht="21" x14ac:dyDescent="0.25">
      <c r="A62" s="36" t="str">
        <f>HLOOKUP(A61,'4'!62:63,2,0)</f>
        <v xml:space="preserve"> 증감 기여도는 전년대비 증감 기여도입니다.</v>
      </c>
      <c r="B62" s="39"/>
      <c r="C62" s="39"/>
      <c r="D62" s="52"/>
      <c r="E62" s="58"/>
      <c r="F62" s="52"/>
      <c r="G62" s="58"/>
      <c r="H62" s="58"/>
      <c r="I62" s="58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F4CD0-FA5A-4F12-97E9-3B187CE75196}">
  <dimension ref="A1:I62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8" t="s">
        <v>165</v>
      </c>
      <c r="B1" s="44"/>
      <c r="C1" s="44"/>
      <c r="D1" s="49"/>
      <c r="E1" s="55"/>
      <c r="F1" s="54"/>
      <c r="G1" s="60"/>
      <c r="H1" s="60"/>
      <c r="I1" s="60"/>
    </row>
    <row r="2" spans="1:9" ht="23.25" x14ac:dyDescent="0.25">
      <c r="A2" s="48" t="str">
        <f>VLOOKUP(A1,目次!B:C,2,0)</f>
        <v>주요 지역, 국가별 및 상품별 수출, 대한민국</v>
      </c>
      <c r="B2" s="44"/>
      <c r="C2" s="44"/>
      <c r="D2" s="49"/>
      <c r="E2" s="55"/>
      <c r="F2" s="54"/>
      <c r="G2" s="60"/>
      <c r="H2" s="60"/>
      <c r="I2" s="60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VLOOKUP(A6,'3'!A:B,2,0)</f>
        <v>품명</v>
      </c>
      <c r="C6" s="17" t="str">
        <f>HLOOKUP(C5,'4'!5:6,2,0)</f>
        <v>단위</v>
      </c>
      <c r="D6" s="50" t="str">
        <f>HLOOKUP(D5,'4'!5:6,2,0)</f>
        <v>수량</v>
      </c>
      <c r="E6" s="56" t="str">
        <f>HLOOKUP(E5,'4'!5:6,2,0)</f>
        <v>변화율</v>
      </c>
      <c r="F6" s="50" t="str">
        <f>HLOOKUP(F5,'4'!5:6,2,0)</f>
        <v>가액</v>
      </c>
      <c r="G6" s="56" t="str">
        <f>HLOOKUP(G5,'4'!5:6,2,0)</f>
        <v>구성비</v>
      </c>
      <c r="H6" s="56" t="str">
        <f>HLOOKUP(H5,'4'!5:6,2,0)</f>
        <v>변화율</v>
      </c>
      <c r="I6" s="61" t="str">
        <f>HLOOKUP(I5,'4'!5:6,2,0)</f>
        <v>증감 기여도</v>
      </c>
    </row>
    <row r="7" spans="1:9" ht="21.75" thickBot="1" x14ac:dyDescent="0.3">
      <c r="A7" s="25" t="s">
        <v>33</v>
      </c>
      <c r="B7" s="26" t="str">
        <f>VLOOKUP(A7,'3'!A:B,2,0)</f>
        <v>총액</v>
      </c>
      <c r="C7" s="27"/>
      <c r="D7" s="46"/>
      <c r="E7" s="45"/>
      <c r="F7" s="46">
        <v>585351</v>
      </c>
      <c r="G7" s="45">
        <v>100</v>
      </c>
      <c r="H7" s="45">
        <v>-1.7</v>
      </c>
      <c r="I7" s="62">
        <v>-1.7</v>
      </c>
    </row>
    <row r="8" spans="1:9" ht="21.75" thickBot="1" x14ac:dyDescent="0.3">
      <c r="A8" s="28" t="s">
        <v>87</v>
      </c>
      <c r="B8" s="29" t="str">
        <f>VLOOKUP(A8,'3'!A:B,2,0)</f>
        <v>식료품</v>
      </c>
      <c r="C8" s="27"/>
      <c r="D8" s="46"/>
      <c r="E8" s="45"/>
      <c r="F8" s="46">
        <v>10016</v>
      </c>
      <c r="G8" s="45">
        <v>1.7</v>
      </c>
      <c r="H8" s="45">
        <v>23.2</v>
      </c>
      <c r="I8" s="62">
        <v>0.3</v>
      </c>
    </row>
    <row r="9" spans="1:9" ht="21.75" thickBot="1" x14ac:dyDescent="0.3">
      <c r="A9" s="28" t="s">
        <v>88</v>
      </c>
      <c r="B9" s="29" t="str">
        <f>VLOOKUP(A9,'3'!A:B,2,0)</f>
        <v>원료품</v>
      </c>
      <c r="C9" s="27"/>
      <c r="D9" s="46"/>
      <c r="E9" s="45"/>
      <c r="F9" s="46">
        <v>15146</v>
      </c>
      <c r="G9" s="45">
        <v>2.6</v>
      </c>
      <c r="H9" s="45">
        <v>1.5</v>
      </c>
      <c r="I9" s="62">
        <v>0</v>
      </c>
    </row>
    <row r="10" spans="1:9" ht="21.75" thickBot="1" x14ac:dyDescent="0.3">
      <c r="A10" s="28" t="s">
        <v>89</v>
      </c>
      <c r="B10" s="29" t="str">
        <f>VLOOKUP(A10,'3'!A:B,2,0)</f>
        <v>광물성 원료</v>
      </c>
      <c r="C10" s="27"/>
      <c r="D10" s="46"/>
      <c r="E10" s="45"/>
      <c r="F10" s="46">
        <v>27471</v>
      </c>
      <c r="G10" s="45">
        <v>4.7</v>
      </c>
      <c r="H10" s="45">
        <v>-10.7</v>
      </c>
      <c r="I10" s="62">
        <v>-0.6</v>
      </c>
    </row>
    <row r="11" spans="1:9" ht="21.75" thickBot="1" x14ac:dyDescent="0.3">
      <c r="A11" s="28" t="s">
        <v>90</v>
      </c>
      <c r="B11" s="29" t="str">
        <f>VLOOKUP(A11,'3'!A:B,2,0)</f>
        <v>화학제품</v>
      </c>
      <c r="C11" s="27"/>
      <c r="D11" s="46"/>
      <c r="E11" s="45"/>
      <c r="F11" s="46">
        <v>108656</v>
      </c>
      <c r="G11" s="45">
        <v>18.600000000000001</v>
      </c>
      <c r="H11" s="45">
        <v>4.3</v>
      </c>
      <c r="I11" s="62">
        <v>0.8</v>
      </c>
    </row>
    <row r="12" spans="1:9" ht="21.75" thickBot="1" x14ac:dyDescent="0.3">
      <c r="A12" s="29" t="s">
        <v>91</v>
      </c>
      <c r="B12" s="30" t="str">
        <f>VLOOKUP(A12,'3'!A:B,2,0)</f>
        <v>유기화합물</v>
      </c>
      <c r="C12" s="27"/>
      <c r="D12" s="46"/>
      <c r="E12" s="45"/>
      <c r="F12" s="46">
        <v>24862</v>
      </c>
      <c r="G12" s="45">
        <v>4.2</v>
      </c>
      <c r="H12" s="45">
        <v>14.4</v>
      </c>
      <c r="I12" s="62">
        <v>0.5</v>
      </c>
    </row>
    <row r="13" spans="1:9" ht="21.75" thickBot="1" x14ac:dyDescent="0.3">
      <c r="A13" s="29" t="s">
        <v>92</v>
      </c>
      <c r="B13" s="30" t="str">
        <f>VLOOKUP(A13,'3'!A:B,2,0)</f>
        <v>의약품</v>
      </c>
      <c r="C13" s="27" t="s">
        <v>336</v>
      </c>
      <c r="D13" s="46">
        <v>1068420</v>
      </c>
      <c r="E13" s="45">
        <v>-22</v>
      </c>
      <c r="F13" s="46">
        <v>5507</v>
      </c>
      <c r="G13" s="45">
        <v>0.9</v>
      </c>
      <c r="H13" s="45">
        <v>9.1</v>
      </c>
      <c r="I13" s="62">
        <v>0.1</v>
      </c>
    </row>
    <row r="14" spans="1:9" ht="21.75" thickBot="1" x14ac:dyDescent="0.3">
      <c r="A14" s="29" t="s">
        <v>93</v>
      </c>
      <c r="B14" s="30" t="str">
        <f>VLOOKUP(A14,'3'!A:B,2,0)</f>
        <v>플라스틱</v>
      </c>
      <c r="C14" s="27" t="s">
        <v>337</v>
      </c>
      <c r="D14" s="46">
        <v>16756</v>
      </c>
      <c r="E14" s="45">
        <v>3.8</v>
      </c>
      <c r="F14" s="46">
        <v>26624</v>
      </c>
      <c r="G14" s="45">
        <v>4.5</v>
      </c>
      <c r="H14" s="45">
        <v>-11.1</v>
      </c>
      <c r="I14" s="62">
        <v>-0.6</v>
      </c>
    </row>
    <row r="15" spans="1:9" ht="21.75" thickBot="1" x14ac:dyDescent="0.3">
      <c r="A15" s="28" t="s">
        <v>94</v>
      </c>
      <c r="B15" s="29" t="str">
        <f>VLOOKUP(A15,'3'!A:B,2,0)</f>
        <v>원료별 제품</v>
      </c>
      <c r="C15" s="27"/>
      <c r="D15" s="46"/>
      <c r="E15" s="45"/>
      <c r="F15" s="46">
        <v>84466</v>
      </c>
      <c r="G15" s="45">
        <v>14.4</v>
      </c>
      <c r="H15" s="45">
        <v>0.9</v>
      </c>
      <c r="I15" s="62">
        <v>0.1</v>
      </c>
    </row>
    <row r="16" spans="1:9" ht="21.75" thickBot="1" x14ac:dyDescent="0.3">
      <c r="A16" s="29" t="s">
        <v>95</v>
      </c>
      <c r="B16" s="30" t="str">
        <f>VLOOKUP(A16,'3'!A:B,2,0)</f>
        <v>철강</v>
      </c>
      <c r="C16" s="27" t="s">
        <v>338</v>
      </c>
      <c r="D16" s="46">
        <v>352</v>
      </c>
      <c r="E16" s="45">
        <v>-16.2</v>
      </c>
      <c r="F16" s="46">
        <v>36571</v>
      </c>
      <c r="G16" s="45">
        <v>6.2</v>
      </c>
      <c r="H16" s="45">
        <v>-11.6</v>
      </c>
      <c r="I16" s="62">
        <v>-0.8</v>
      </c>
    </row>
    <row r="17" spans="1:9" ht="21.75" thickBot="1" x14ac:dyDescent="0.3">
      <c r="A17" s="29" t="s">
        <v>96</v>
      </c>
      <c r="B17" s="30" t="str">
        <f>VLOOKUP(A17,'3'!A:B,2,0)</f>
        <v>비철금속</v>
      </c>
      <c r="C17" s="27" t="s">
        <v>337</v>
      </c>
      <c r="D17" s="46">
        <v>5274</v>
      </c>
      <c r="E17" s="45">
        <v>-5</v>
      </c>
      <c r="F17" s="46">
        <v>22027</v>
      </c>
      <c r="G17" s="45">
        <v>3.8</v>
      </c>
      <c r="H17" s="45">
        <v>40.799999999999997</v>
      </c>
      <c r="I17" s="62">
        <v>1.1000000000000001</v>
      </c>
    </row>
    <row r="18" spans="1:9" ht="21.75" thickBot="1" x14ac:dyDescent="0.3">
      <c r="A18" s="29" t="s">
        <v>97</v>
      </c>
      <c r="B18" s="30" t="str">
        <f>VLOOKUP(A18,'3'!A:B,2,0)</f>
        <v>금속제품</v>
      </c>
      <c r="C18" s="27"/>
      <c r="D18" s="46"/>
      <c r="E18" s="45"/>
      <c r="F18" s="46">
        <v>6544</v>
      </c>
      <c r="G18" s="45">
        <v>1.1000000000000001</v>
      </c>
      <c r="H18" s="45">
        <v>-1.8</v>
      </c>
      <c r="I18" s="62">
        <v>0</v>
      </c>
    </row>
    <row r="19" spans="1:9" ht="21.75" thickBot="1" x14ac:dyDescent="0.3">
      <c r="A19" s="29" t="s">
        <v>98</v>
      </c>
      <c r="B19" s="30" t="str">
        <f>VLOOKUP(A19,'3'!A:B,2,0)</f>
        <v>직물용 실 및 섬유제품</v>
      </c>
      <c r="C19" s="27"/>
      <c r="D19" s="46"/>
      <c r="E19" s="45"/>
      <c r="F19" s="46">
        <v>4948</v>
      </c>
      <c r="G19" s="45">
        <v>0.8</v>
      </c>
      <c r="H19" s="45">
        <v>5.4</v>
      </c>
      <c r="I19" s="62">
        <v>0</v>
      </c>
    </row>
    <row r="20" spans="1:9" ht="21.75" thickBot="1" x14ac:dyDescent="0.3">
      <c r="A20" s="29" t="s">
        <v>99</v>
      </c>
      <c r="B20" s="30" t="str">
        <f>VLOOKUP(A20,'3'!A:B,2,0)</f>
        <v>비금속 철물제품</v>
      </c>
      <c r="C20" s="27"/>
      <c r="D20" s="46"/>
      <c r="E20" s="45"/>
      <c r="F20" s="46">
        <v>9334</v>
      </c>
      <c r="G20" s="45">
        <v>1.6</v>
      </c>
      <c r="H20" s="45">
        <v>-8</v>
      </c>
      <c r="I20" s="62">
        <v>-0.1</v>
      </c>
    </row>
    <row r="21" spans="1:9" ht="21.75" thickBot="1" x14ac:dyDescent="0.3">
      <c r="A21" s="29" t="s">
        <v>100</v>
      </c>
      <c r="B21" s="30" t="str">
        <f>VLOOKUP(A21,'3'!A:B,2,0)</f>
        <v>고무제품</v>
      </c>
      <c r="C21" s="27" t="s">
        <v>337</v>
      </c>
      <c r="D21" s="46">
        <v>1127</v>
      </c>
      <c r="E21" s="45">
        <v>-35.4</v>
      </c>
      <c r="F21" s="46">
        <v>1375</v>
      </c>
      <c r="G21" s="45">
        <v>0.2</v>
      </c>
      <c r="H21" s="45">
        <v>-20.8</v>
      </c>
      <c r="I21" s="62">
        <v>-0.1</v>
      </c>
    </row>
    <row r="22" spans="1:9" ht="21.75" thickBot="1" x14ac:dyDescent="0.3">
      <c r="A22" s="29" t="s">
        <v>101</v>
      </c>
      <c r="B22" s="30" t="str">
        <f>VLOOKUP(A22,'3'!A:B,2,0)</f>
        <v>종이류 및 종이제품</v>
      </c>
      <c r="C22" s="27" t="s">
        <v>337</v>
      </c>
      <c r="D22" s="46">
        <v>20109</v>
      </c>
      <c r="E22" s="45">
        <v>1.5</v>
      </c>
      <c r="F22" s="46">
        <v>3625</v>
      </c>
      <c r="G22" s="45">
        <v>0.6</v>
      </c>
      <c r="H22" s="45">
        <v>5.4</v>
      </c>
      <c r="I22" s="62">
        <v>0</v>
      </c>
    </row>
    <row r="23" spans="1:9" ht="21.75" thickBot="1" x14ac:dyDescent="0.3">
      <c r="A23" s="28" t="s">
        <v>102</v>
      </c>
      <c r="B23" s="29" t="str">
        <f>VLOOKUP(A23,'3'!A:B,2,0)</f>
        <v>일반 기계</v>
      </c>
      <c r="C23" s="27"/>
      <c r="D23" s="46"/>
      <c r="E23" s="45"/>
      <c r="F23" s="46">
        <v>112109</v>
      </c>
      <c r="G23" s="45">
        <v>19.2</v>
      </c>
      <c r="H23" s="45">
        <v>5.9</v>
      </c>
      <c r="I23" s="62">
        <v>1</v>
      </c>
    </row>
    <row r="24" spans="1:9" ht="21.75" thickBot="1" x14ac:dyDescent="0.3">
      <c r="A24" s="29" t="s">
        <v>103</v>
      </c>
      <c r="B24" s="30" t="str">
        <f>VLOOKUP(A24,'3'!A:B,2,0)</f>
        <v>원동기</v>
      </c>
      <c r="C24" s="27" t="s">
        <v>337</v>
      </c>
      <c r="D24" s="46">
        <v>1683</v>
      </c>
      <c r="E24" s="45">
        <v>-3.2</v>
      </c>
      <c r="F24" s="46">
        <v>6986</v>
      </c>
      <c r="G24" s="45">
        <v>1.2</v>
      </c>
      <c r="H24" s="45">
        <v>34.9</v>
      </c>
      <c r="I24" s="62">
        <v>0.3</v>
      </c>
    </row>
    <row r="25" spans="1:9" ht="42.75" thickBot="1" x14ac:dyDescent="0.3">
      <c r="A25" s="29" t="s">
        <v>104</v>
      </c>
      <c r="B25" s="30" t="str">
        <f>VLOOKUP(A25,'3'!A:B,2,0)</f>
        <v>전산기류, 주변기기 포함</v>
      </c>
      <c r="C25" s="27" t="s">
        <v>342</v>
      </c>
      <c r="D25" s="46">
        <v>6</v>
      </c>
      <c r="E25" s="45">
        <v>-8</v>
      </c>
      <c r="F25" s="46">
        <v>1057</v>
      </c>
      <c r="G25" s="45">
        <v>0.2</v>
      </c>
      <c r="H25" s="45">
        <v>23.5</v>
      </c>
      <c r="I25" s="62">
        <v>0</v>
      </c>
    </row>
    <row r="26" spans="1:9" ht="21.75" thickBot="1" x14ac:dyDescent="0.3">
      <c r="A26" s="29" t="s">
        <v>105</v>
      </c>
      <c r="B26" s="30" t="str">
        <f>VLOOKUP(A26,'3'!A:B,2,0)</f>
        <v>전산기류의 부분품</v>
      </c>
      <c r="C26" s="27" t="s">
        <v>337</v>
      </c>
      <c r="D26" s="46">
        <v>188</v>
      </c>
      <c r="E26" s="45">
        <v>-18.399999999999999</v>
      </c>
      <c r="F26" s="46">
        <v>1958</v>
      </c>
      <c r="G26" s="45">
        <v>0.3</v>
      </c>
      <c r="H26" s="45">
        <v>4.5999999999999996</v>
      </c>
      <c r="I26" s="62">
        <v>0</v>
      </c>
    </row>
    <row r="27" spans="1:9" ht="21.75" thickBot="1" x14ac:dyDescent="0.3">
      <c r="A27" s="29" t="s">
        <v>106</v>
      </c>
      <c r="B27" s="30" t="str">
        <f>VLOOKUP(A27,'3'!A:B,2,0)</f>
        <v>반도체 등 제조 장치</v>
      </c>
      <c r="C27" s="27" t="s">
        <v>337</v>
      </c>
      <c r="D27" s="46">
        <v>1639</v>
      </c>
      <c r="E27" s="45">
        <v>-6.1</v>
      </c>
      <c r="F27" s="46">
        <v>61766</v>
      </c>
      <c r="G27" s="45">
        <v>10.6</v>
      </c>
      <c r="H27" s="45">
        <v>11</v>
      </c>
      <c r="I27" s="62">
        <v>1</v>
      </c>
    </row>
    <row r="28" spans="1:9" ht="21.75" thickBot="1" x14ac:dyDescent="0.3">
      <c r="A28" s="29" t="s">
        <v>107</v>
      </c>
      <c r="B28" s="30" t="str">
        <f>VLOOKUP(A28,'3'!A:B,2,0)</f>
        <v>금속 가공 기계</v>
      </c>
      <c r="C28" s="27"/>
      <c r="D28" s="46"/>
      <c r="E28" s="45"/>
      <c r="F28" s="46">
        <v>4584</v>
      </c>
      <c r="G28" s="45">
        <v>0.8</v>
      </c>
      <c r="H28" s="45">
        <v>-13.7</v>
      </c>
      <c r="I28" s="62">
        <v>-0.1</v>
      </c>
    </row>
    <row r="29" spans="1:9" ht="21.75" thickBot="1" x14ac:dyDescent="0.3">
      <c r="A29" s="29" t="s">
        <v>108</v>
      </c>
      <c r="B29" s="30" t="str">
        <f>VLOOKUP(A29,'3'!A:B,2,0)</f>
        <v>펌프 및 원심분리기</v>
      </c>
      <c r="C29" s="27"/>
      <c r="D29" s="46"/>
      <c r="E29" s="45"/>
      <c r="F29" s="46">
        <v>9718</v>
      </c>
      <c r="G29" s="45">
        <v>1.7</v>
      </c>
      <c r="H29" s="45">
        <v>1.5</v>
      </c>
      <c r="I29" s="62">
        <v>0</v>
      </c>
    </row>
    <row r="30" spans="1:9" ht="21.75" thickBot="1" x14ac:dyDescent="0.3">
      <c r="A30" s="29" t="s">
        <v>109</v>
      </c>
      <c r="B30" s="30" t="str">
        <f>VLOOKUP(A30,'3'!A:B,2,0)</f>
        <v>건설용 및 광산용 기계</v>
      </c>
      <c r="C30" s="27"/>
      <c r="D30" s="46"/>
      <c r="E30" s="45"/>
      <c r="F30" s="46">
        <v>892</v>
      </c>
      <c r="G30" s="45">
        <v>0.2</v>
      </c>
      <c r="H30" s="45">
        <v>55.4</v>
      </c>
      <c r="I30" s="62">
        <v>0.1</v>
      </c>
    </row>
    <row r="31" spans="1:9" ht="21.75" thickBot="1" x14ac:dyDescent="0.3">
      <c r="A31" s="29" t="s">
        <v>110</v>
      </c>
      <c r="B31" s="30" t="str">
        <f>VLOOKUP(A31,'3'!A:B,2,0)</f>
        <v>하역 기계</v>
      </c>
      <c r="C31" s="27"/>
      <c r="D31" s="46"/>
      <c r="E31" s="45"/>
      <c r="F31" s="46">
        <v>2315</v>
      </c>
      <c r="G31" s="45">
        <v>0.4</v>
      </c>
      <c r="H31" s="45">
        <v>-20.3</v>
      </c>
      <c r="I31" s="62">
        <v>-0.1</v>
      </c>
    </row>
    <row r="32" spans="1:9" ht="21.75" thickBot="1" x14ac:dyDescent="0.3">
      <c r="A32" s="29" t="s">
        <v>111</v>
      </c>
      <c r="B32" s="30" t="str">
        <f>VLOOKUP(A32,'3'!A:B,2,0)</f>
        <v>가열용 및 냉각용 기기</v>
      </c>
      <c r="C32" s="27"/>
      <c r="D32" s="46"/>
      <c r="E32" s="45"/>
      <c r="F32" s="46">
        <v>1764</v>
      </c>
      <c r="G32" s="45">
        <v>0.3</v>
      </c>
      <c r="H32" s="45">
        <v>-2.5</v>
      </c>
      <c r="I32" s="62">
        <v>0</v>
      </c>
    </row>
    <row r="33" spans="1:9" ht="21.75" thickBot="1" x14ac:dyDescent="0.3">
      <c r="A33" s="29" t="s">
        <v>112</v>
      </c>
      <c r="B33" s="30" t="str">
        <f>VLOOKUP(A33,'3'!A:B,2,0)</f>
        <v>섬유 기계</v>
      </c>
      <c r="C33" s="27"/>
      <c r="D33" s="46"/>
      <c r="E33" s="45"/>
      <c r="F33" s="46">
        <v>215</v>
      </c>
      <c r="G33" s="45">
        <v>0</v>
      </c>
      <c r="H33" s="45">
        <v>27</v>
      </c>
      <c r="I33" s="62">
        <v>0</v>
      </c>
    </row>
    <row r="34" spans="1:9" ht="21.75" thickBot="1" x14ac:dyDescent="0.3">
      <c r="A34" s="29" t="s">
        <v>113</v>
      </c>
      <c r="B34" s="30" t="str">
        <f>VLOOKUP(A34,'3'!A:B,2,0)</f>
        <v>베어링</v>
      </c>
      <c r="C34" s="27" t="s">
        <v>337</v>
      </c>
      <c r="D34" s="46">
        <v>1116</v>
      </c>
      <c r="E34" s="45">
        <v>-13.6</v>
      </c>
      <c r="F34" s="46">
        <v>2586</v>
      </c>
      <c r="G34" s="45">
        <v>0.4</v>
      </c>
      <c r="H34" s="45">
        <v>-13.6</v>
      </c>
      <c r="I34" s="62">
        <v>-0.1</v>
      </c>
    </row>
    <row r="35" spans="1:9" ht="21.75" thickBot="1" x14ac:dyDescent="0.3">
      <c r="A35" s="28" t="s">
        <v>114</v>
      </c>
      <c r="B35" s="29" t="str">
        <f>VLOOKUP(A35,'3'!A:B,2,0)</f>
        <v>전기 기기</v>
      </c>
      <c r="C35" s="27"/>
      <c r="D35" s="46"/>
      <c r="E35" s="45"/>
      <c r="F35" s="46">
        <v>113944</v>
      </c>
      <c r="G35" s="45">
        <v>19.5</v>
      </c>
      <c r="H35" s="45">
        <v>-4.8</v>
      </c>
      <c r="I35" s="62">
        <v>-1</v>
      </c>
    </row>
    <row r="36" spans="1:9" ht="21.75" thickBot="1" x14ac:dyDescent="0.3">
      <c r="A36" s="29" t="s">
        <v>115</v>
      </c>
      <c r="B36" s="30" t="str">
        <f>VLOOKUP(A36,'3'!A:B,2,0)</f>
        <v>반도체 등 전자부품</v>
      </c>
      <c r="C36" s="27"/>
      <c r="D36" s="46"/>
      <c r="E36" s="45"/>
      <c r="F36" s="46">
        <v>56741</v>
      </c>
      <c r="G36" s="45">
        <v>9.6999999999999993</v>
      </c>
      <c r="H36" s="45">
        <v>-1.2</v>
      </c>
      <c r="I36" s="62">
        <v>-0.1</v>
      </c>
    </row>
    <row r="37" spans="1:9" ht="21.75" thickBot="1" x14ac:dyDescent="0.3">
      <c r="A37" s="29" t="s">
        <v>116</v>
      </c>
      <c r="B37" s="31" t="str">
        <f>VLOOKUP(A37,'3'!A:B,2,0)</f>
        <v>IC</v>
      </c>
      <c r="C37" s="27" t="s">
        <v>343</v>
      </c>
      <c r="D37" s="46">
        <v>328</v>
      </c>
      <c r="E37" s="45">
        <v>7.9</v>
      </c>
      <c r="F37" s="46">
        <v>51004</v>
      </c>
      <c r="G37" s="45">
        <v>8.6999999999999993</v>
      </c>
      <c r="H37" s="45">
        <v>1.2</v>
      </c>
      <c r="I37" s="62">
        <v>0.1</v>
      </c>
    </row>
    <row r="38" spans="1:9" ht="21.75" thickBot="1" x14ac:dyDescent="0.3">
      <c r="A38" s="29" t="s">
        <v>117</v>
      </c>
      <c r="B38" s="30" t="str">
        <f>VLOOKUP(A38,'3'!A:B,2,0)</f>
        <v>음향 및 영상 기기</v>
      </c>
      <c r="C38" s="27" t="s">
        <v>342</v>
      </c>
      <c r="D38" s="46">
        <v>12</v>
      </c>
      <c r="E38" s="45">
        <v>-41.2</v>
      </c>
      <c r="F38" s="46">
        <v>1328</v>
      </c>
      <c r="G38" s="45">
        <v>0.2</v>
      </c>
      <c r="H38" s="45">
        <v>9</v>
      </c>
      <c r="I38" s="62">
        <v>0</v>
      </c>
    </row>
    <row r="39" spans="1:9" ht="42.75" thickBot="1" x14ac:dyDescent="0.3">
      <c r="A39" s="29" t="s">
        <v>118</v>
      </c>
      <c r="B39" s="31" t="str">
        <f>VLOOKUP(A39,'3'!A:B,2,0)</f>
        <v>영상 기록 및 재생 기기</v>
      </c>
      <c r="C39" s="27" t="s">
        <v>342</v>
      </c>
      <c r="D39" s="46">
        <v>8</v>
      </c>
      <c r="E39" s="45">
        <v>32.4</v>
      </c>
      <c r="F39" s="46">
        <v>1149</v>
      </c>
      <c r="G39" s="45">
        <v>0.2</v>
      </c>
      <c r="H39" s="45">
        <v>19.100000000000001</v>
      </c>
      <c r="I39" s="62">
        <v>0</v>
      </c>
    </row>
    <row r="40" spans="1:9" ht="21.75" thickBot="1" x14ac:dyDescent="0.3">
      <c r="A40" s="29" t="s">
        <v>119</v>
      </c>
      <c r="B40" s="31" t="str">
        <f>VLOOKUP(A40,'3'!A:B,2,0)</f>
        <v>TV 수상기</v>
      </c>
      <c r="C40" s="27" t="s">
        <v>342</v>
      </c>
      <c r="D40" s="46">
        <v>0</v>
      </c>
      <c r="E40" s="45">
        <v>7.7</v>
      </c>
      <c r="F40" s="46">
        <v>41</v>
      </c>
      <c r="G40" s="45">
        <v>0</v>
      </c>
      <c r="H40" s="45">
        <v>-30.3</v>
      </c>
      <c r="I40" s="62">
        <v>0</v>
      </c>
    </row>
    <row r="41" spans="1:9" ht="42.75" thickBot="1" x14ac:dyDescent="0.3">
      <c r="A41" s="29" t="s">
        <v>120</v>
      </c>
      <c r="B41" s="30" t="str">
        <f>VLOOKUP(A41,'3'!A:B,2,0)</f>
        <v>음향 및 영상 기기의 부분품</v>
      </c>
      <c r="C41" s="27"/>
      <c r="D41" s="46"/>
      <c r="E41" s="45"/>
      <c r="F41" s="46">
        <v>207</v>
      </c>
      <c r="G41" s="45">
        <v>0</v>
      </c>
      <c r="H41" s="45">
        <v>-0.8</v>
      </c>
      <c r="I41" s="62">
        <v>0</v>
      </c>
    </row>
    <row r="42" spans="1:9" ht="21.75" thickBot="1" x14ac:dyDescent="0.3">
      <c r="A42" s="29" t="s">
        <v>121</v>
      </c>
      <c r="B42" s="30" t="str">
        <f>VLOOKUP(A42,'3'!A:B,2,0)</f>
        <v>중전 기기</v>
      </c>
      <c r="C42" s="27"/>
      <c r="D42" s="46"/>
      <c r="E42" s="45"/>
      <c r="F42" s="46">
        <v>5411</v>
      </c>
      <c r="G42" s="45">
        <v>0.9</v>
      </c>
      <c r="H42" s="45">
        <v>-1.7</v>
      </c>
      <c r="I42" s="62">
        <v>0</v>
      </c>
    </row>
    <row r="43" spans="1:9" ht="21.75" thickBot="1" x14ac:dyDescent="0.3">
      <c r="A43" s="29" t="s">
        <v>122</v>
      </c>
      <c r="B43" s="30" t="str">
        <f>VLOOKUP(A43,'3'!A:B,2,0)</f>
        <v>통신기</v>
      </c>
      <c r="C43" s="27"/>
      <c r="D43" s="46"/>
      <c r="E43" s="45"/>
      <c r="F43" s="46">
        <v>875</v>
      </c>
      <c r="G43" s="45">
        <v>0.1</v>
      </c>
      <c r="H43" s="45">
        <v>12.3</v>
      </c>
      <c r="I43" s="62">
        <v>0</v>
      </c>
    </row>
    <row r="44" spans="1:9" ht="21.75" thickBot="1" x14ac:dyDescent="0.3">
      <c r="A44" s="29" t="s">
        <v>123</v>
      </c>
      <c r="B44" s="30" t="str">
        <f>VLOOKUP(A44,'3'!A:B,2,0)</f>
        <v>전기 계측 기기</v>
      </c>
      <c r="C44" s="27"/>
      <c r="D44" s="46"/>
      <c r="E44" s="45"/>
      <c r="F44" s="46">
        <v>19098</v>
      </c>
      <c r="G44" s="45">
        <v>3.3</v>
      </c>
      <c r="H44" s="45">
        <v>-10.7</v>
      </c>
      <c r="I44" s="62">
        <v>-0.4</v>
      </c>
    </row>
    <row r="45" spans="1:9" ht="21.75" thickBot="1" x14ac:dyDescent="0.3">
      <c r="A45" s="29" t="s">
        <v>124</v>
      </c>
      <c r="B45" s="30" t="str">
        <f>VLOOKUP(A45,'3'!A:B,2,0)</f>
        <v>전기회로 등의 기기</v>
      </c>
      <c r="C45" s="27"/>
      <c r="D45" s="46"/>
      <c r="E45" s="45"/>
      <c r="F45" s="46">
        <v>10876</v>
      </c>
      <c r="G45" s="45">
        <v>1.9</v>
      </c>
      <c r="H45" s="45">
        <v>-16.100000000000001</v>
      </c>
      <c r="I45" s="62">
        <v>-0.4</v>
      </c>
    </row>
    <row r="46" spans="1:9" ht="21.75" thickBot="1" x14ac:dyDescent="0.3">
      <c r="A46" s="29" t="s">
        <v>125</v>
      </c>
      <c r="B46" s="30" t="str">
        <f>VLOOKUP(A46,'3'!A:B,2,0)</f>
        <v>전지</v>
      </c>
      <c r="C46" s="27"/>
      <c r="D46" s="46"/>
      <c r="E46" s="45"/>
      <c r="F46" s="46">
        <v>577</v>
      </c>
      <c r="G46" s="45">
        <v>0.1</v>
      </c>
      <c r="H46" s="45">
        <v>46.4</v>
      </c>
      <c r="I46" s="62">
        <v>0</v>
      </c>
    </row>
    <row r="47" spans="1:9" ht="21.75" thickBot="1" x14ac:dyDescent="0.3">
      <c r="A47" s="28" t="s">
        <v>126</v>
      </c>
      <c r="B47" s="29" t="str">
        <f>VLOOKUP(A47,'3'!A:B,2,0)</f>
        <v>수송용 기기</v>
      </c>
      <c r="C47" s="27"/>
      <c r="D47" s="46"/>
      <c r="E47" s="45"/>
      <c r="F47" s="46">
        <v>13285</v>
      </c>
      <c r="G47" s="45">
        <v>2.2999999999999998</v>
      </c>
      <c r="H47" s="45">
        <v>-9.5</v>
      </c>
      <c r="I47" s="62">
        <v>-0.2</v>
      </c>
    </row>
    <row r="48" spans="1:9" ht="21.75" thickBot="1" x14ac:dyDescent="0.3">
      <c r="A48" s="29" t="s">
        <v>127</v>
      </c>
      <c r="B48" s="30" t="str">
        <f>VLOOKUP(A48,'3'!A:B,2,0)</f>
        <v>자동차</v>
      </c>
      <c r="C48" s="27" t="s">
        <v>341</v>
      </c>
      <c r="D48" s="46">
        <v>2633</v>
      </c>
      <c r="E48" s="45">
        <v>-7.7</v>
      </c>
      <c r="F48" s="46">
        <v>10306</v>
      </c>
      <c r="G48" s="45">
        <v>1.8</v>
      </c>
      <c r="H48" s="45">
        <v>-1.3</v>
      </c>
      <c r="I48" s="62">
        <v>0</v>
      </c>
    </row>
    <row r="49" spans="1:9" ht="21.75" thickBot="1" x14ac:dyDescent="0.3">
      <c r="A49" s="29" t="s">
        <v>128</v>
      </c>
      <c r="B49" s="31" t="str">
        <f>VLOOKUP(A49,'3'!A:B,2,0)</f>
        <v>승용차</v>
      </c>
      <c r="C49" s="27" t="s">
        <v>341</v>
      </c>
      <c r="D49" s="46">
        <v>2531</v>
      </c>
      <c r="E49" s="45">
        <v>-3.7</v>
      </c>
      <c r="F49" s="46">
        <v>10082</v>
      </c>
      <c r="G49" s="45">
        <v>1.7</v>
      </c>
      <c r="H49" s="45">
        <v>1.7</v>
      </c>
      <c r="I49" s="62">
        <v>0</v>
      </c>
    </row>
    <row r="50" spans="1:9" ht="21.75" thickBot="1" x14ac:dyDescent="0.3">
      <c r="A50" s="29" t="s">
        <v>129</v>
      </c>
      <c r="B50" s="31" t="str">
        <f>VLOOKUP(A50,'3'!A:B,2,0)</f>
        <v>버스 및 트럭</v>
      </c>
      <c r="C50" s="27" t="s">
        <v>341</v>
      </c>
      <c r="D50" s="46">
        <v>102</v>
      </c>
      <c r="E50" s="45">
        <v>-54.9</v>
      </c>
      <c r="F50" s="46">
        <v>225</v>
      </c>
      <c r="G50" s="45">
        <v>0</v>
      </c>
      <c r="H50" s="45">
        <v>-57.9</v>
      </c>
      <c r="I50" s="62">
        <v>-0.1</v>
      </c>
    </row>
    <row r="51" spans="1:9" ht="21.75" thickBot="1" x14ac:dyDescent="0.3">
      <c r="A51" s="29" t="s">
        <v>130</v>
      </c>
      <c r="B51" s="30" t="str">
        <f>VLOOKUP(A51,'3'!A:B,2,0)</f>
        <v>자동차의 부분품</v>
      </c>
      <c r="C51" s="27" t="s">
        <v>337</v>
      </c>
      <c r="D51" s="46">
        <v>1203</v>
      </c>
      <c r="E51" s="45">
        <v>-24.5</v>
      </c>
      <c r="F51" s="46">
        <v>2367</v>
      </c>
      <c r="G51" s="45">
        <v>0.4</v>
      </c>
      <c r="H51" s="45">
        <v>-15.8</v>
      </c>
      <c r="I51" s="62">
        <v>-0.1</v>
      </c>
    </row>
    <row r="52" spans="1:9" ht="21.75" thickBot="1" x14ac:dyDescent="0.3">
      <c r="A52" s="29" t="s">
        <v>131</v>
      </c>
      <c r="B52" s="30" t="str">
        <f>VLOOKUP(A52,'3'!A:B,2,0)</f>
        <v>이륜자동차</v>
      </c>
      <c r="C52" s="27" t="s">
        <v>369</v>
      </c>
      <c r="D52" s="46">
        <v>0</v>
      </c>
      <c r="E52" s="45">
        <v>137.6</v>
      </c>
      <c r="F52" s="46">
        <v>258</v>
      </c>
      <c r="G52" s="45">
        <v>0</v>
      </c>
      <c r="H52" s="45">
        <v>54.7</v>
      </c>
      <c r="I52" s="62">
        <v>0</v>
      </c>
    </row>
    <row r="53" spans="1:9" ht="21.75" thickBot="1" x14ac:dyDescent="0.3">
      <c r="A53" s="29" t="s">
        <v>132</v>
      </c>
      <c r="B53" s="30" t="str">
        <f>VLOOKUP(A53,'3'!A:B,2,0)</f>
        <v>항공기류</v>
      </c>
      <c r="C53" s="27"/>
      <c r="D53" s="46"/>
      <c r="E53" s="45"/>
      <c r="F53" s="46">
        <v>86</v>
      </c>
      <c r="G53" s="45">
        <v>0</v>
      </c>
      <c r="H53" s="45">
        <v>-64.599999999999994</v>
      </c>
      <c r="I53" s="62">
        <v>0</v>
      </c>
    </row>
    <row r="54" spans="1:9" ht="21.75" thickBot="1" x14ac:dyDescent="0.3">
      <c r="A54" s="29" t="s">
        <v>133</v>
      </c>
      <c r="B54" s="30" t="str">
        <f>VLOOKUP(A54,'3'!A:B,2,0)</f>
        <v>선박</v>
      </c>
      <c r="C54" s="27" t="s">
        <v>339</v>
      </c>
      <c r="D54" s="46" t="s">
        <v>433</v>
      </c>
      <c r="E54" s="45" t="s">
        <v>445</v>
      </c>
      <c r="F54" s="46" t="s">
        <v>433</v>
      </c>
      <c r="G54" s="45" t="s">
        <v>433</v>
      </c>
      <c r="H54" s="45" t="s">
        <v>445</v>
      </c>
      <c r="I54" s="62">
        <v>-0.1</v>
      </c>
    </row>
    <row r="55" spans="1:9" ht="21.75" thickBot="1" x14ac:dyDescent="0.3">
      <c r="A55" s="28" t="s">
        <v>134</v>
      </c>
      <c r="B55" s="29" t="str">
        <f>VLOOKUP(A55,'3'!A:B,2,0)</f>
        <v>기타</v>
      </c>
      <c r="C55" s="27"/>
      <c r="D55" s="46"/>
      <c r="E55" s="45"/>
      <c r="F55" s="46">
        <v>100258</v>
      </c>
      <c r="G55" s="45">
        <v>17.100000000000001</v>
      </c>
      <c r="H55" s="45">
        <v>-11.9</v>
      </c>
      <c r="I55" s="62">
        <v>-2.2999999999999998</v>
      </c>
    </row>
    <row r="56" spans="1:9" ht="21.75" thickBot="1" x14ac:dyDescent="0.3">
      <c r="A56" s="29" t="s">
        <v>135</v>
      </c>
      <c r="B56" s="30" t="str">
        <f>VLOOKUP(A56,'3'!A:B,2,0)</f>
        <v>과학 광학 기기</v>
      </c>
      <c r="C56" s="27"/>
      <c r="D56" s="46"/>
      <c r="E56" s="45"/>
      <c r="F56" s="46">
        <v>23020</v>
      </c>
      <c r="G56" s="45">
        <v>3.9</v>
      </c>
      <c r="H56" s="45">
        <v>8.9</v>
      </c>
      <c r="I56" s="62">
        <v>0.3</v>
      </c>
    </row>
    <row r="57" spans="1:9" ht="21.75" thickBot="1" x14ac:dyDescent="0.3">
      <c r="A57" s="29" t="s">
        <v>136</v>
      </c>
      <c r="B57" s="30" t="str">
        <f>VLOOKUP(A57,'3'!A:B,2,0)</f>
        <v>사진용 및 영화용 재료</v>
      </c>
      <c r="C57" s="27"/>
      <c r="D57" s="46"/>
      <c r="E57" s="45"/>
      <c r="F57" s="46">
        <v>10067</v>
      </c>
      <c r="G57" s="45">
        <v>1.7</v>
      </c>
      <c r="H57" s="45">
        <v>36.9</v>
      </c>
      <c r="I57" s="62">
        <v>0.5</v>
      </c>
    </row>
    <row r="58" spans="1:9" ht="21" x14ac:dyDescent="0.25">
      <c r="A58" s="35" t="s">
        <v>411</v>
      </c>
      <c r="B58" s="38"/>
      <c r="C58" s="38"/>
      <c r="D58" s="51"/>
      <c r="E58" s="57"/>
      <c r="F58" s="51"/>
      <c r="G58" s="57"/>
      <c r="H58" s="57"/>
      <c r="I58" s="57"/>
    </row>
    <row r="59" spans="1:9" ht="21" x14ac:dyDescent="0.25">
      <c r="A59" s="36" t="str">
        <f>HLOOKUP(A58,'4'!59:60,2,0)</f>
        <v xml:space="preserve"> 변화율은 전년대비 변화율을 나타냅니다. 
 *를 붙인 수치는 전년대비 배율을 나타냅니다.</v>
      </c>
      <c r="B59" s="39"/>
      <c r="C59" s="39"/>
      <c r="D59" s="52"/>
      <c r="E59" s="58"/>
      <c r="F59" s="52"/>
      <c r="G59" s="58"/>
      <c r="H59" s="58"/>
      <c r="I59" s="58"/>
    </row>
    <row r="60" spans="1:9" ht="21" x14ac:dyDescent="0.25">
      <c r="A60" s="36"/>
      <c r="B60" s="39"/>
      <c r="C60" s="39"/>
      <c r="D60" s="52"/>
      <c r="E60" s="58"/>
      <c r="F60" s="52"/>
      <c r="G60" s="58"/>
      <c r="H60" s="58"/>
      <c r="I60" s="58"/>
    </row>
    <row r="61" spans="1:9" ht="21" x14ac:dyDescent="0.25">
      <c r="A61" s="36" t="s">
        <v>434</v>
      </c>
      <c r="B61" s="39"/>
      <c r="C61" s="39"/>
      <c r="D61" s="52"/>
      <c r="E61" s="58"/>
      <c r="F61" s="52"/>
      <c r="G61" s="58"/>
      <c r="H61" s="58"/>
      <c r="I61" s="58"/>
    </row>
    <row r="62" spans="1:9" ht="21" x14ac:dyDescent="0.25">
      <c r="A62" s="36" t="str">
        <f>HLOOKUP(A61,'4'!62:63,2,0)</f>
        <v xml:space="preserve"> 증감 기여도는 전년대비 증감 기여도입니다.</v>
      </c>
      <c r="B62" s="39"/>
      <c r="C62" s="39"/>
      <c r="D62" s="52"/>
      <c r="E62" s="58"/>
      <c r="F62" s="52"/>
      <c r="G62" s="58"/>
      <c r="H62" s="58"/>
      <c r="I62" s="58"/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D845B-06A2-4344-96AD-441243BA245D}">
  <dimension ref="A1:I62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8" t="s">
        <v>166</v>
      </c>
      <c r="B1" s="44"/>
      <c r="C1" s="44"/>
      <c r="D1" s="49"/>
      <c r="E1" s="55"/>
      <c r="F1" s="54"/>
      <c r="G1" s="60"/>
      <c r="H1" s="60"/>
      <c r="I1" s="60"/>
    </row>
    <row r="2" spans="1:9" ht="23.25" x14ac:dyDescent="0.25">
      <c r="A2" s="48" t="str">
        <f>VLOOKUP(A1,目次!B:C,2,0)</f>
        <v>주요 지역, 국가별 및 상품별 수출, 아세안</v>
      </c>
      <c r="B2" s="44"/>
      <c r="C2" s="44"/>
      <c r="D2" s="49"/>
      <c r="E2" s="55"/>
      <c r="F2" s="54"/>
      <c r="G2" s="60"/>
      <c r="H2" s="60"/>
      <c r="I2" s="60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VLOOKUP(A6,'3'!A:B,2,0)</f>
        <v>품명</v>
      </c>
      <c r="C6" s="17" t="str">
        <f>HLOOKUP(C5,'4'!5:6,2,0)</f>
        <v>단위</v>
      </c>
      <c r="D6" s="50" t="str">
        <f>HLOOKUP(D5,'4'!5:6,2,0)</f>
        <v>수량</v>
      </c>
      <c r="E6" s="56" t="str">
        <f>HLOOKUP(E5,'4'!5:6,2,0)</f>
        <v>변화율</v>
      </c>
      <c r="F6" s="50" t="str">
        <f>HLOOKUP(F5,'4'!5:6,2,0)</f>
        <v>가액</v>
      </c>
      <c r="G6" s="56" t="str">
        <f>HLOOKUP(G5,'4'!5:6,2,0)</f>
        <v>구성비</v>
      </c>
      <c r="H6" s="56" t="str">
        <f>HLOOKUP(H5,'4'!5:6,2,0)</f>
        <v>변화율</v>
      </c>
      <c r="I6" s="61" t="str">
        <f>HLOOKUP(I5,'4'!5:6,2,0)</f>
        <v>증감 기여도</v>
      </c>
    </row>
    <row r="7" spans="1:9" ht="21.75" thickBot="1" x14ac:dyDescent="0.3">
      <c r="A7" s="25" t="s">
        <v>33</v>
      </c>
      <c r="B7" s="26" t="str">
        <f>VLOOKUP(A7,'3'!A:B,2,0)</f>
        <v>총액</v>
      </c>
      <c r="C7" s="27"/>
      <c r="D7" s="46"/>
      <c r="E7" s="45"/>
      <c r="F7" s="46">
        <v>1406357</v>
      </c>
      <c r="G7" s="45">
        <v>100</v>
      </c>
      <c r="H7" s="45">
        <v>4.5</v>
      </c>
      <c r="I7" s="62">
        <v>4.5</v>
      </c>
    </row>
    <row r="8" spans="1:9" ht="21.75" thickBot="1" x14ac:dyDescent="0.3">
      <c r="A8" s="28" t="s">
        <v>87</v>
      </c>
      <c r="B8" s="29" t="str">
        <f>VLOOKUP(A8,'3'!A:B,2,0)</f>
        <v>식료품</v>
      </c>
      <c r="C8" s="27"/>
      <c r="D8" s="46"/>
      <c r="E8" s="45"/>
      <c r="F8" s="46">
        <v>24607</v>
      </c>
      <c r="G8" s="45">
        <v>1.7</v>
      </c>
      <c r="H8" s="45">
        <v>11.7</v>
      </c>
      <c r="I8" s="62">
        <v>0.2</v>
      </c>
    </row>
    <row r="9" spans="1:9" ht="21.75" thickBot="1" x14ac:dyDescent="0.3">
      <c r="A9" s="28" t="s">
        <v>88</v>
      </c>
      <c r="B9" s="29" t="str">
        <f>VLOOKUP(A9,'3'!A:B,2,0)</f>
        <v>원료품</v>
      </c>
      <c r="C9" s="27"/>
      <c r="D9" s="46"/>
      <c r="E9" s="45"/>
      <c r="F9" s="46">
        <v>42554</v>
      </c>
      <c r="G9" s="45">
        <v>3</v>
      </c>
      <c r="H9" s="45">
        <v>10.5</v>
      </c>
      <c r="I9" s="62">
        <v>0.3</v>
      </c>
    </row>
    <row r="10" spans="1:9" ht="21.75" thickBot="1" x14ac:dyDescent="0.3">
      <c r="A10" s="28" t="s">
        <v>89</v>
      </c>
      <c r="B10" s="29" t="str">
        <f>VLOOKUP(A10,'3'!A:B,2,0)</f>
        <v>광물성 원료</v>
      </c>
      <c r="C10" s="27"/>
      <c r="D10" s="46"/>
      <c r="E10" s="45"/>
      <c r="F10" s="46">
        <v>20500</v>
      </c>
      <c r="G10" s="45">
        <v>1.5</v>
      </c>
      <c r="H10" s="45">
        <v>-35</v>
      </c>
      <c r="I10" s="62">
        <v>-0.8</v>
      </c>
    </row>
    <row r="11" spans="1:9" ht="21.75" thickBot="1" x14ac:dyDescent="0.3">
      <c r="A11" s="28" t="s">
        <v>90</v>
      </c>
      <c r="B11" s="29" t="str">
        <f>VLOOKUP(A11,'3'!A:B,2,0)</f>
        <v>화학제품</v>
      </c>
      <c r="C11" s="27"/>
      <c r="D11" s="46"/>
      <c r="E11" s="45"/>
      <c r="F11" s="46">
        <v>129938</v>
      </c>
      <c r="G11" s="45">
        <v>9.1999999999999993</v>
      </c>
      <c r="H11" s="45">
        <v>5.0999999999999996</v>
      </c>
      <c r="I11" s="62">
        <v>0.5</v>
      </c>
    </row>
    <row r="12" spans="1:9" ht="21.75" thickBot="1" x14ac:dyDescent="0.3">
      <c r="A12" s="29" t="s">
        <v>91</v>
      </c>
      <c r="B12" s="30" t="str">
        <f>VLOOKUP(A12,'3'!A:B,2,0)</f>
        <v>유기화합물</v>
      </c>
      <c r="C12" s="27"/>
      <c r="D12" s="46"/>
      <c r="E12" s="45"/>
      <c r="F12" s="46">
        <v>14237</v>
      </c>
      <c r="G12" s="45">
        <v>1</v>
      </c>
      <c r="H12" s="45">
        <v>-8</v>
      </c>
      <c r="I12" s="62">
        <v>-0.1</v>
      </c>
    </row>
    <row r="13" spans="1:9" ht="21.75" thickBot="1" x14ac:dyDescent="0.3">
      <c r="A13" s="29" t="s">
        <v>92</v>
      </c>
      <c r="B13" s="30" t="str">
        <f>VLOOKUP(A13,'3'!A:B,2,0)</f>
        <v>의약품</v>
      </c>
      <c r="C13" s="27" t="s">
        <v>336</v>
      </c>
      <c r="D13" s="46">
        <v>376832</v>
      </c>
      <c r="E13" s="45">
        <v>37.200000000000003</v>
      </c>
      <c r="F13" s="46">
        <v>5118</v>
      </c>
      <c r="G13" s="45">
        <v>0.4</v>
      </c>
      <c r="H13" s="45">
        <v>22.7</v>
      </c>
      <c r="I13" s="62">
        <v>0.1</v>
      </c>
    </row>
    <row r="14" spans="1:9" ht="21.75" thickBot="1" x14ac:dyDescent="0.3">
      <c r="A14" s="29" t="s">
        <v>93</v>
      </c>
      <c r="B14" s="30" t="str">
        <f>VLOOKUP(A14,'3'!A:B,2,0)</f>
        <v>플라스틱</v>
      </c>
      <c r="C14" s="27" t="s">
        <v>337</v>
      </c>
      <c r="D14" s="46">
        <v>106358</v>
      </c>
      <c r="E14" s="45">
        <v>-7</v>
      </c>
      <c r="F14" s="46">
        <v>42344</v>
      </c>
      <c r="G14" s="45">
        <v>3</v>
      </c>
      <c r="H14" s="45">
        <v>-2.2000000000000002</v>
      </c>
      <c r="I14" s="62">
        <v>-0.1</v>
      </c>
    </row>
    <row r="15" spans="1:9" ht="21.75" thickBot="1" x14ac:dyDescent="0.3">
      <c r="A15" s="28" t="s">
        <v>94</v>
      </c>
      <c r="B15" s="29" t="str">
        <f>VLOOKUP(A15,'3'!A:B,2,0)</f>
        <v>원료별 제품</v>
      </c>
      <c r="C15" s="27"/>
      <c r="D15" s="46"/>
      <c r="E15" s="45"/>
      <c r="F15" s="46">
        <v>243791</v>
      </c>
      <c r="G15" s="45">
        <v>17.3</v>
      </c>
      <c r="H15" s="45">
        <v>-0.2</v>
      </c>
      <c r="I15" s="62">
        <v>0</v>
      </c>
    </row>
    <row r="16" spans="1:9" ht="21.75" thickBot="1" x14ac:dyDescent="0.3">
      <c r="A16" s="29" t="s">
        <v>95</v>
      </c>
      <c r="B16" s="30" t="str">
        <f>VLOOKUP(A16,'3'!A:B,2,0)</f>
        <v>철강</v>
      </c>
      <c r="C16" s="27" t="s">
        <v>338</v>
      </c>
      <c r="D16" s="46">
        <v>762</v>
      </c>
      <c r="E16" s="45">
        <v>-13.3</v>
      </c>
      <c r="F16" s="46">
        <v>90779</v>
      </c>
      <c r="G16" s="45">
        <v>6.5</v>
      </c>
      <c r="H16" s="45">
        <v>-18.3</v>
      </c>
      <c r="I16" s="62">
        <v>-1.5</v>
      </c>
    </row>
    <row r="17" spans="1:9" ht="21.75" thickBot="1" x14ac:dyDescent="0.3">
      <c r="A17" s="29" t="s">
        <v>96</v>
      </c>
      <c r="B17" s="30" t="str">
        <f>VLOOKUP(A17,'3'!A:B,2,0)</f>
        <v>비철금속</v>
      </c>
      <c r="C17" s="27" t="s">
        <v>337</v>
      </c>
      <c r="D17" s="46">
        <v>33033</v>
      </c>
      <c r="E17" s="45">
        <v>8</v>
      </c>
      <c r="F17" s="46">
        <v>67262</v>
      </c>
      <c r="G17" s="45">
        <v>4.8</v>
      </c>
      <c r="H17" s="45">
        <v>38.5</v>
      </c>
      <c r="I17" s="62">
        <v>1.4</v>
      </c>
    </row>
    <row r="18" spans="1:9" ht="21.75" thickBot="1" x14ac:dyDescent="0.3">
      <c r="A18" s="29" t="s">
        <v>97</v>
      </c>
      <c r="B18" s="30" t="str">
        <f>VLOOKUP(A18,'3'!A:B,2,0)</f>
        <v>금속제품</v>
      </c>
      <c r="C18" s="27"/>
      <c r="D18" s="46"/>
      <c r="E18" s="45"/>
      <c r="F18" s="46">
        <v>24963</v>
      </c>
      <c r="G18" s="45">
        <v>1.8</v>
      </c>
      <c r="H18" s="45">
        <v>1.3</v>
      </c>
      <c r="I18" s="62">
        <v>0</v>
      </c>
    </row>
    <row r="19" spans="1:9" ht="21.75" thickBot="1" x14ac:dyDescent="0.3">
      <c r="A19" s="29" t="s">
        <v>98</v>
      </c>
      <c r="B19" s="30" t="str">
        <f>VLOOKUP(A19,'3'!A:B,2,0)</f>
        <v>직물용 실 및 섬유제품</v>
      </c>
      <c r="C19" s="27"/>
      <c r="D19" s="46"/>
      <c r="E19" s="45"/>
      <c r="F19" s="46">
        <v>21830</v>
      </c>
      <c r="G19" s="45">
        <v>1.6</v>
      </c>
      <c r="H19" s="45">
        <v>1.4</v>
      </c>
      <c r="I19" s="62">
        <v>0</v>
      </c>
    </row>
    <row r="20" spans="1:9" ht="21.75" thickBot="1" x14ac:dyDescent="0.3">
      <c r="A20" s="29" t="s">
        <v>99</v>
      </c>
      <c r="B20" s="30" t="str">
        <f>VLOOKUP(A20,'3'!A:B,2,0)</f>
        <v>비금속 철물제품</v>
      </c>
      <c r="C20" s="27"/>
      <c r="D20" s="46"/>
      <c r="E20" s="45"/>
      <c r="F20" s="46">
        <v>15200</v>
      </c>
      <c r="G20" s="45">
        <v>1.1000000000000001</v>
      </c>
      <c r="H20" s="45">
        <v>11</v>
      </c>
      <c r="I20" s="62">
        <v>0.1</v>
      </c>
    </row>
    <row r="21" spans="1:9" ht="21.75" thickBot="1" x14ac:dyDescent="0.3">
      <c r="A21" s="29" t="s">
        <v>100</v>
      </c>
      <c r="B21" s="30" t="str">
        <f>VLOOKUP(A21,'3'!A:B,2,0)</f>
        <v>고무제품</v>
      </c>
      <c r="C21" s="27" t="s">
        <v>337</v>
      </c>
      <c r="D21" s="46">
        <v>13332</v>
      </c>
      <c r="E21" s="45">
        <v>-13.4</v>
      </c>
      <c r="F21" s="46">
        <v>13933</v>
      </c>
      <c r="G21" s="45">
        <v>1</v>
      </c>
      <c r="H21" s="45">
        <v>-5.6</v>
      </c>
      <c r="I21" s="62">
        <v>-0.1</v>
      </c>
    </row>
    <row r="22" spans="1:9" ht="21.75" thickBot="1" x14ac:dyDescent="0.3">
      <c r="A22" s="29" t="s">
        <v>101</v>
      </c>
      <c r="B22" s="30" t="str">
        <f>VLOOKUP(A22,'3'!A:B,2,0)</f>
        <v>종이류 및 종이제품</v>
      </c>
      <c r="C22" s="27" t="s">
        <v>337</v>
      </c>
      <c r="D22" s="46">
        <v>54499</v>
      </c>
      <c r="E22" s="45">
        <v>-2.9</v>
      </c>
      <c r="F22" s="46">
        <v>8445</v>
      </c>
      <c r="G22" s="45">
        <v>0.6</v>
      </c>
      <c r="H22" s="45">
        <v>-3.5</v>
      </c>
      <c r="I22" s="62">
        <v>0</v>
      </c>
    </row>
    <row r="23" spans="1:9" ht="21.75" thickBot="1" x14ac:dyDescent="0.3">
      <c r="A23" s="28" t="s">
        <v>102</v>
      </c>
      <c r="B23" s="29" t="str">
        <f>VLOOKUP(A23,'3'!A:B,2,0)</f>
        <v>일반 기계</v>
      </c>
      <c r="C23" s="27"/>
      <c r="D23" s="46"/>
      <c r="E23" s="45"/>
      <c r="F23" s="46">
        <v>228499</v>
      </c>
      <c r="G23" s="45">
        <v>16.2</v>
      </c>
      <c r="H23" s="45">
        <v>10.7</v>
      </c>
      <c r="I23" s="62">
        <v>1.6</v>
      </c>
    </row>
    <row r="24" spans="1:9" ht="21.75" thickBot="1" x14ac:dyDescent="0.3">
      <c r="A24" s="29" t="s">
        <v>103</v>
      </c>
      <c r="B24" s="30" t="str">
        <f>VLOOKUP(A24,'3'!A:B,2,0)</f>
        <v>원동기</v>
      </c>
      <c r="C24" s="27" t="s">
        <v>337</v>
      </c>
      <c r="D24" s="46">
        <v>18530</v>
      </c>
      <c r="E24" s="45">
        <v>-1.7</v>
      </c>
      <c r="F24" s="46">
        <v>32371</v>
      </c>
      <c r="G24" s="45">
        <v>2.2999999999999998</v>
      </c>
      <c r="H24" s="45">
        <v>6.6</v>
      </c>
      <c r="I24" s="62">
        <v>0.2</v>
      </c>
    </row>
    <row r="25" spans="1:9" ht="42.75" thickBot="1" x14ac:dyDescent="0.3">
      <c r="A25" s="29" t="s">
        <v>104</v>
      </c>
      <c r="B25" s="30" t="str">
        <f>VLOOKUP(A25,'3'!A:B,2,0)</f>
        <v>전산기류, 주변기기 포함</v>
      </c>
      <c r="C25" s="27" t="s">
        <v>342</v>
      </c>
      <c r="D25" s="46">
        <v>300</v>
      </c>
      <c r="E25" s="45">
        <v>61.4</v>
      </c>
      <c r="F25" s="46">
        <v>3372</v>
      </c>
      <c r="G25" s="45">
        <v>0.2</v>
      </c>
      <c r="H25" s="45">
        <v>24</v>
      </c>
      <c r="I25" s="62">
        <v>0</v>
      </c>
    </row>
    <row r="26" spans="1:9" ht="21.75" thickBot="1" x14ac:dyDescent="0.3">
      <c r="A26" s="29" t="s">
        <v>105</v>
      </c>
      <c r="B26" s="30" t="str">
        <f>VLOOKUP(A26,'3'!A:B,2,0)</f>
        <v>전산기류의 부분품</v>
      </c>
      <c r="C26" s="27" t="s">
        <v>337</v>
      </c>
      <c r="D26" s="46">
        <v>1922</v>
      </c>
      <c r="E26" s="45">
        <v>-6.2</v>
      </c>
      <c r="F26" s="46">
        <v>21834</v>
      </c>
      <c r="G26" s="45">
        <v>1.6</v>
      </c>
      <c r="H26" s="45">
        <v>2.2000000000000002</v>
      </c>
      <c r="I26" s="62">
        <v>0</v>
      </c>
    </row>
    <row r="27" spans="1:9" ht="21.75" thickBot="1" x14ac:dyDescent="0.3">
      <c r="A27" s="29" t="s">
        <v>106</v>
      </c>
      <c r="B27" s="30" t="str">
        <f>VLOOKUP(A27,'3'!A:B,2,0)</f>
        <v>반도체 등 제조 장치</v>
      </c>
      <c r="C27" s="27" t="s">
        <v>337</v>
      </c>
      <c r="D27" s="46">
        <v>911</v>
      </c>
      <c r="E27" s="45">
        <v>82.3</v>
      </c>
      <c r="F27" s="46">
        <v>39454</v>
      </c>
      <c r="G27" s="45">
        <v>2.8</v>
      </c>
      <c r="H27" s="45">
        <v>86.2</v>
      </c>
      <c r="I27" s="62">
        <v>1.4</v>
      </c>
    </row>
    <row r="28" spans="1:9" ht="21.75" thickBot="1" x14ac:dyDescent="0.3">
      <c r="A28" s="29" t="s">
        <v>107</v>
      </c>
      <c r="B28" s="30" t="str">
        <f>VLOOKUP(A28,'3'!A:B,2,0)</f>
        <v>금속 가공 기계</v>
      </c>
      <c r="C28" s="27"/>
      <c r="D28" s="46"/>
      <c r="E28" s="45"/>
      <c r="F28" s="46">
        <v>11114</v>
      </c>
      <c r="G28" s="45">
        <v>0.8</v>
      </c>
      <c r="H28" s="45">
        <v>11.3</v>
      </c>
      <c r="I28" s="62">
        <v>0.1</v>
      </c>
    </row>
    <row r="29" spans="1:9" ht="21.75" thickBot="1" x14ac:dyDescent="0.3">
      <c r="A29" s="29" t="s">
        <v>108</v>
      </c>
      <c r="B29" s="30" t="str">
        <f>VLOOKUP(A29,'3'!A:B,2,0)</f>
        <v>펌프 및 원심분리기</v>
      </c>
      <c r="C29" s="27"/>
      <c r="D29" s="46"/>
      <c r="E29" s="45"/>
      <c r="F29" s="46">
        <v>19436</v>
      </c>
      <c r="G29" s="45">
        <v>1.4</v>
      </c>
      <c r="H29" s="45">
        <v>-10.7</v>
      </c>
      <c r="I29" s="62">
        <v>-0.2</v>
      </c>
    </row>
    <row r="30" spans="1:9" ht="21.75" thickBot="1" x14ac:dyDescent="0.3">
      <c r="A30" s="29" t="s">
        <v>109</v>
      </c>
      <c r="B30" s="30" t="str">
        <f>VLOOKUP(A30,'3'!A:B,2,0)</f>
        <v>건설용 및 광산용 기계</v>
      </c>
      <c r="C30" s="27"/>
      <c r="D30" s="46"/>
      <c r="E30" s="45"/>
      <c r="F30" s="46">
        <v>10979</v>
      </c>
      <c r="G30" s="45">
        <v>0.8</v>
      </c>
      <c r="H30" s="45">
        <v>-27.4</v>
      </c>
      <c r="I30" s="62">
        <v>-0.3</v>
      </c>
    </row>
    <row r="31" spans="1:9" ht="21.75" thickBot="1" x14ac:dyDescent="0.3">
      <c r="A31" s="29" t="s">
        <v>110</v>
      </c>
      <c r="B31" s="30" t="str">
        <f>VLOOKUP(A31,'3'!A:B,2,0)</f>
        <v>하역 기계</v>
      </c>
      <c r="C31" s="27"/>
      <c r="D31" s="46"/>
      <c r="E31" s="45"/>
      <c r="F31" s="46">
        <v>13648</v>
      </c>
      <c r="G31" s="45">
        <v>1</v>
      </c>
      <c r="H31" s="45">
        <v>-12.3</v>
      </c>
      <c r="I31" s="62">
        <v>-0.1</v>
      </c>
    </row>
    <row r="32" spans="1:9" ht="21.75" thickBot="1" x14ac:dyDescent="0.3">
      <c r="A32" s="29" t="s">
        <v>111</v>
      </c>
      <c r="B32" s="30" t="str">
        <f>VLOOKUP(A32,'3'!A:B,2,0)</f>
        <v>가열용 및 냉각용 기기</v>
      </c>
      <c r="C32" s="27"/>
      <c r="D32" s="46"/>
      <c r="E32" s="45"/>
      <c r="F32" s="46">
        <v>5325</v>
      </c>
      <c r="G32" s="45">
        <v>0.4</v>
      </c>
      <c r="H32" s="45">
        <v>9.6</v>
      </c>
      <c r="I32" s="62">
        <v>0</v>
      </c>
    </row>
    <row r="33" spans="1:9" ht="21.75" thickBot="1" x14ac:dyDescent="0.3">
      <c r="A33" s="29" t="s">
        <v>112</v>
      </c>
      <c r="B33" s="30" t="str">
        <f>VLOOKUP(A33,'3'!A:B,2,0)</f>
        <v>섬유 기계</v>
      </c>
      <c r="C33" s="27"/>
      <c r="D33" s="46"/>
      <c r="E33" s="45"/>
      <c r="F33" s="46">
        <v>4050</v>
      </c>
      <c r="G33" s="45">
        <v>0.3</v>
      </c>
      <c r="H33" s="45">
        <v>49.2</v>
      </c>
      <c r="I33" s="62">
        <v>0.1</v>
      </c>
    </row>
    <row r="34" spans="1:9" ht="21.75" thickBot="1" x14ac:dyDescent="0.3">
      <c r="A34" s="29" t="s">
        <v>113</v>
      </c>
      <c r="B34" s="30" t="str">
        <f>VLOOKUP(A34,'3'!A:B,2,0)</f>
        <v>베어링</v>
      </c>
      <c r="C34" s="27" t="s">
        <v>337</v>
      </c>
      <c r="D34" s="46">
        <v>3745</v>
      </c>
      <c r="E34" s="45">
        <v>-1.8</v>
      </c>
      <c r="F34" s="46">
        <v>7149</v>
      </c>
      <c r="G34" s="45">
        <v>0.5</v>
      </c>
      <c r="H34" s="45">
        <v>-0.8</v>
      </c>
      <c r="I34" s="62">
        <v>0</v>
      </c>
    </row>
    <row r="35" spans="1:9" ht="21.75" thickBot="1" x14ac:dyDescent="0.3">
      <c r="A35" s="28" t="s">
        <v>114</v>
      </c>
      <c r="B35" s="29" t="str">
        <f>VLOOKUP(A35,'3'!A:B,2,0)</f>
        <v>전기 기기</v>
      </c>
      <c r="C35" s="27"/>
      <c r="D35" s="46"/>
      <c r="E35" s="45"/>
      <c r="F35" s="46">
        <v>300267</v>
      </c>
      <c r="G35" s="45">
        <v>21.4</v>
      </c>
      <c r="H35" s="45">
        <v>8.5</v>
      </c>
      <c r="I35" s="62">
        <v>1.8</v>
      </c>
    </row>
    <row r="36" spans="1:9" ht="21.75" thickBot="1" x14ac:dyDescent="0.3">
      <c r="A36" s="29" t="s">
        <v>115</v>
      </c>
      <c r="B36" s="30" t="str">
        <f>VLOOKUP(A36,'3'!A:B,2,0)</f>
        <v>반도체 등 전자부품</v>
      </c>
      <c r="C36" s="27"/>
      <c r="D36" s="46"/>
      <c r="E36" s="45"/>
      <c r="F36" s="46">
        <v>128088</v>
      </c>
      <c r="G36" s="45">
        <v>9.1</v>
      </c>
      <c r="H36" s="45">
        <v>5.9</v>
      </c>
      <c r="I36" s="62">
        <v>0.5</v>
      </c>
    </row>
    <row r="37" spans="1:9" ht="21.75" thickBot="1" x14ac:dyDescent="0.3">
      <c r="A37" s="29" t="s">
        <v>116</v>
      </c>
      <c r="B37" s="31" t="str">
        <f>VLOOKUP(A37,'3'!A:B,2,0)</f>
        <v>IC</v>
      </c>
      <c r="C37" s="27" t="s">
        <v>343</v>
      </c>
      <c r="D37" s="46">
        <v>1509</v>
      </c>
      <c r="E37" s="45">
        <v>-23.6</v>
      </c>
      <c r="F37" s="46">
        <v>91055</v>
      </c>
      <c r="G37" s="45">
        <v>6.5</v>
      </c>
      <c r="H37" s="45">
        <v>1</v>
      </c>
      <c r="I37" s="62">
        <v>0.1</v>
      </c>
    </row>
    <row r="38" spans="1:9" ht="21.75" thickBot="1" x14ac:dyDescent="0.3">
      <c r="A38" s="29" t="s">
        <v>117</v>
      </c>
      <c r="B38" s="30" t="str">
        <f>VLOOKUP(A38,'3'!A:B,2,0)</f>
        <v>음향 및 영상 기기</v>
      </c>
      <c r="C38" s="27" t="s">
        <v>342</v>
      </c>
      <c r="D38" s="46">
        <v>3720</v>
      </c>
      <c r="E38" s="45">
        <v>36.799999999999997</v>
      </c>
      <c r="F38" s="46">
        <v>7732</v>
      </c>
      <c r="G38" s="45">
        <v>0.5</v>
      </c>
      <c r="H38" s="45">
        <v>-3.9</v>
      </c>
      <c r="I38" s="62">
        <v>0</v>
      </c>
    </row>
    <row r="39" spans="1:9" ht="42.75" thickBot="1" x14ac:dyDescent="0.3">
      <c r="A39" s="29" t="s">
        <v>118</v>
      </c>
      <c r="B39" s="31" t="str">
        <f>VLOOKUP(A39,'3'!A:B,2,0)</f>
        <v>영상 기록 및 재생 기기</v>
      </c>
      <c r="C39" s="27" t="s">
        <v>342</v>
      </c>
      <c r="D39" s="46">
        <v>116</v>
      </c>
      <c r="E39" s="45">
        <v>28.1</v>
      </c>
      <c r="F39" s="46">
        <v>5001</v>
      </c>
      <c r="G39" s="45">
        <v>0.4</v>
      </c>
      <c r="H39" s="45">
        <v>17.2</v>
      </c>
      <c r="I39" s="62">
        <v>0.1</v>
      </c>
    </row>
    <row r="40" spans="1:9" ht="21.75" thickBot="1" x14ac:dyDescent="0.3">
      <c r="A40" s="29" t="s">
        <v>119</v>
      </c>
      <c r="B40" s="31" t="str">
        <f>VLOOKUP(A40,'3'!A:B,2,0)</f>
        <v>TV 수상기</v>
      </c>
      <c r="C40" s="27" t="s">
        <v>342</v>
      </c>
      <c r="D40" s="46">
        <v>17</v>
      </c>
      <c r="E40" s="45">
        <v>12.2</v>
      </c>
      <c r="F40" s="46">
        <v>171</v>
      </c>
      <c r="G40" s="45">
        <v>0</v>
      </c>
      <c r="H40" s="45">
        <v>-21.7</v>
      </c>
      <c r="I40" s="62">
        <v>0</v>
      </c>
    </row>
    <row r="41" spans="1:9" ht="42.75" thickBot="1" x14ac:dyDescent="0.3">
      <c r="A41" s="29" t="s">
        <v>120</v>
      </c>
      <c r="B41" s="30" t="str">
        <f>VLOOKUP(A41,'3'!A:B,2,0)</f>
        <v>음향 및 영상 기기의 부분품</v>
      </c>
      <c r="C41" s="27"/>
      <c r="D41" s="46"/>
      <c r="E41" s="45"/>
      <c r="F41" s="46">
        <v>4338</v>
      </c>
      <c r="G41" s="45">
        <v>0.3</v>
      </c>
      <c r="H41" s="45">
        <v>2.4</v>
      </c>
      <c r="I41" s="62">
        <v>0</v>
      </c>
    </row>
    <row r="42" spans="1:9" ht="21.75" thickBot="1" x14ac:dyDescent="0.3">
      <c r="A42" s="29" t="s">
        <v>121</v>
      </c>
      <c r="B42" s="30" t="str">
        <f>VLOOKUP(A42,'3'!A:B,2,0)</f>
        <v>중전 기기</v>
      </c>
      <c r="C42" s="27"/>
      <c r="D42" s="46"/>
      <c r="E42" s="45"/>
      <c r="F42" s="46">
        <v>12485</v>
      </c>
      <c r="G42" s="45">
        <v>0.9</v>
      </c>
      <c r="H42" s="45">
        <v>5.2</v>
      </c>
      <c r="I42" s="62">
        <v>0</v>
      </c>
    </row>
    <row r="43" spans="1:9" ht="21.75" thickBot="1" x14ac:dyDescent="0.3">
      <c r="A43" s="29" t="s">
        <v>122</v>
      </c>
      <c r="B43" s="30" t="str">
        <f>VLOOKUP(A43,'3'!A:B,2,0)</f>
        <v>통신기</v>
      </c>
      <c r="C43" s="27"/>
      <c r="D43" s="46"/>
      <c r="E43" s="45"/>
      <c r="F43" s="46">
        <v>4933</v>
      </c>
      <c r="G43" s="45">
        <v>0.4</v>
      </c>
      <c r="H43" s="45">
        <v>10.6</v>
      </c>
      <c r="I43" s="62">
        <v>0</v>
      </c>
    </row>
    <row r="44" spans="1:9" ht="21.75" thickBot="1" x14ac:dyDescent="0.3">
      <c r="A44" s="29" t="s">
        <v>123</v>
      </c>
      <c r="B44" s="30" t="str">
        <f>VLOOKUP(A44,'3'!A:B,2,0)</f>
        <v>전기 계측 기기</v>
      </c>
      <c r="C44" s="27"/>
      <c r="D44" s="46"/>
      <c r="E44" s="45"/>
      <c r="F44" s="46">
        <v>28102</v>
      </c>
      <c r="G44" s="45">
        <v>2</v>
      </c>
      <c r="H44" s="45">
        <v>10.4</v>
      </c>
      <c r="I44" s="62">
        <v>0.2</v>
      </c>
    </row>
    <row r="45" spans="1:9" ht="21.75" thickBot="1" x14ac:dyDescent="0.3">
      <c r="A45" s="29" t="s">
        <v>124</v>
      </c>
      <c r="B45" s="30" t="str">
        <f>VLOOKUP(A45,'3'!A:B,2,0)</f>
        <v>전기회로 등의 기기</v>
      </c>
      <c r="C45" s="27"/>
      <c r="D45" s="46"/>
      <c r="E45" s="45"/>
      <c r="F45" s="46">
        <v>46477</v>
      </c>
      <c r="G45" s="45">
        <v>3.3</v>
      </c>
      <c r="H45" s="45">
        <v>19.2</v>
      </c>
      <c r="I45" s="62">
        <v>0.6</v>
      </c>
    </row>
    <row r="46" spans="1:9" ht="21.75" thickBot="1" x14ac:dyDescent="0.3">
      <c r="A46" s="29" t="s">
        <v>125</v>
      </c>
      <c r="B46" s="30" t="str">
        <f>VLOOKUP(A46,'3'!A:B,2,0)</f>
        <v>전지</v>
      </c>
      <c r="C46" s="27"/>
      <c r="D46" s="46"/>
      <c r="E46" s="45"/>
      <c r="F46" s="46">
        <v>6150</v>
      </c>
      <c r="G46" s="45">
        <v>0.4</v>
      </c>
      <c r="H46" s="45">
        <v>17.8</v>
      </c>
      <c r="I46" s="62">
        <v>0.1</v>
      </c>
    </row>
    <row r="47" spans="1:9" ht="21.75" thickBot="1" x14ac:dyDescent="0.3">
      <c r="A47" s="28" t="s">
        <v>126</v>
      </c>
      <c r="B47" s="29" t="str">
        <f>VLOOKUP(A47,'3'!A:B,2,0)</f>
        <v>수송용 기기</v>
      </c>
      <c r="C47" s="27"/>
      <c r="D47" s="46"/>
      <c r="E47" s="45"/>
      <c r="F47" s="46">
        <v>155762</v>
      </c>
      <c r="G47" s="45">
        <v>11.1</v>
      </c>
      <c r="H47" s="45">
        <v>4.4000000000000004</v>
      </c>
      <c r="I47" s="62">
        <v>0.5</v>
      </c>
    </row>
    <row r="48" spans="1:9" ht="21.75" thickBot="1" x14ac:dyDescent="0.3">
      <c r="A48" s="29" t="s">
        <v>127</v>
      </c>
      <c r="B48" s="30" t="str">
        <f>VLOOKUP(A48,'3'!A:B,2,0)</f>
        <v>자동차</v>
      </c>
      <c r="C48" s="27" t="s">
        <v>341</v>
      </c>
      <c r="D48" s="46">
        <v>24376</v>
      </c>
      <c r="E48" s="45">
        <v>-24.3</v>
      </c>
      <c r="F48" s="46">
        <v>62928</v>
      </c>
      <c r="G48" s="45">
        <v>4.5</v>
      </c>
      <c r="H48" s="45">
        <v>-14.8</v>
      </c>
      <c r="I48" s="62">
        <v>-0.8</v>
      </c>
    </row>
    <row r="49" spans="1:9" ht="21.75" thickBot="1" x14ac:dyDescent="0.3">
      <c r="A49" s="29" t="s">
        <v>128</v>
      </c>
      <c r="B49" s="31" t="str">
        <f>VLOOKUP(A49,'3'!A:B,2,0)</f>
        <v>승용차</v>
      </c>
      <c r="C49" s="27" t="s">
        <v>341</v>
      </c>
      <c r="D49" s="46">
        <v>11068</v>
      </c>
      <c r="E49" s="45">
        <v>-30.2</v>
      </c>
      <c r="F49" s="46">
        <v>36106</v>
      </c>
      <c r="G49" s="45">
        <v>2.6</v>
      </c>
      <c r="H49" s="45">
        <v>-11.8</v>
      </c>
      <c r="I49" s="62">
        <v>-0.4</v>
      </c>
    </row>
    <row r="50" spans="1:9" ht="21.75" thickBot="1" x14ac:dyDescent="0.3">
      <c r="A50" s="29" t="s">
        <v>129</v>
      </c>
      <c r="B50" s="31" t="str">
        <f>VLOOKUP(A50,'3'!A:B,2,0)</f>
        <v>버스 및 트럭</v>
      </c>
      <c r="C50" s="27" t="s">
        <v>341</v>
      </c>
      <c r="D50" s="46">
        <v>11001</v>
      </c>
      <c r="E50" s="45">
        <v>-18.600000000000001</v>
      </c>
      <c r="F50" s="46">
        <v>25435</v>
      </c>
      <c r="G50" s="45">
        <v>1.8</v>
      </c>
      <c r="H50" s="45">
        <v>-17.8</v>
      </c>
      <c r="I50" s="62">
        <v>-0.4</v>
      </c>
    </row>
    <row r="51" spans="1:9" ht="21.75" thickBot="1" x14ac:dyDescent="0.3">
      <c r="A51" s="29" t="s">
        <v>130</v>
      </c>
      <c r="B51" s="30" t="str">
        <f>VLOOKUP(A51,'3'!A:B,2,0)</f>
        <v>자동차의 부분품</v>
      </c>
      <c r="C51" s="27" t="s">
        <v>337</v>
      </c>
      <c r="D51" s="46">
        <v>39482</v>
      </c>
      <c r="E51" s="45">
        <v>-4.3</v>
      </c>
      <c r="F51" s="46">
        <v>55073</v>
      </c>
      <c r="G51" s="45">
        <v>3.9</v>
      </c>
      <c r="H51" s="45">
        <v>-6.1</v>
      </c>
      <c r="I51" s="62">
        <v>-0.3</v>
      </c>
    </row>
    <row r="52" spans="1:9" ht="21.75" thickBot="1" x14ac:dyDescent="0.3">
      <c r="A52" s="29" t="s">
        <v>131</v>
      </c>
      <c r="B52" s="30" t="str">
        <f>VLOOKUP(A52,'3'!A:B,2,0)</f>
        <v>이륜자동차</v>
      </c>
      <c r="C52" s="27" t="s">
        <v>369</v>
      </c>
      <c r="D52" s="46">
        <v>11</v>
      </c>
      <c r="E52" s="45">
        <v>33.799999999999997</v>
      </c>
      <c r="F52" s="46">
        <v>2258</v>
      </c>
      <c r="G52" s="45">
        <v>0.2</v>
      </c>
      <c r="H52" s="45">
        <v>99.3</v>
      </c>
      <c r="I52" s="62">
        <v>0.1</v>
      </c>
    </row>
    <row r="53" spans="1:9" ht="21.75" thickBot="1" x14ac:dyDescent="0.3">
      <c r="A53" s="29" t="s">
        <v>132</v>
      </c>
      <c r="B53" s="30" t="str">
        <f>VLOOKUP(A53,'3'!A:B,2,0)</f>
        <v>항공기류</v>
      </c>
      <c r="C53" s="27"/>
      <c r="D53" s="46"/>
      <c r="E53" s="45"/>
      <c r="F53" s="46">
        <v>848</v>
      </c>
      <c r="G53" s="45">
        <v>0.1</v>
      </c>
      <c r="H53" s="45">
        <v>22.4</v>
      </c>
      <c r="I53" s="62">
        <v>0</v>
      </c>
    </row>
    <row r="54" spans="1:9" ht="21.75" thickBot="1" x14ac:dyDescent="0.3">
      <c r="A54" s="29" t="s">
        <v>133</v>
      </c>
      <c r="B54" s="30" t="str">
        <f>VLOOKUP(A54,'3'!A:B,2,0)</f>
        <v>선박</v>
      </c>
      <c r="C54" s="27" t="s">
        <v>339</v>
      </c>
      <c r="D54" s="46">
        <v>176875</v>
      </c>
      <c r="E54" s="45">
        <v>266.60000000000002</v>
      </c>
      <c r="F54" s="46">
        <v>31109</v>
      </c>
      <c r="G54" s="45">
        <v>2.2000000000000002</v>
      </c>
      <c r="H54" s="45">
        <v>233.9</v>
      </c>
      <c r="I54" s="62">
        <v>1.6</v>
      </c>
    </row>
    <row r="55" spans="1:9" ht="21.75" thickBot="1" x14ac:dyDescent="0.3">
      <c r="A55" s="28" t="s">
        <v>134</v>
      </c>
      <c r="B55" s="29" t="str">
        <f>VLOOKUP(A55,'3'!A:B,2,0)</f>
        <v>기타</v>
      </c>
      <c r="C55" s="27"/>
      <c r="D55" s="46"/>
      <c r="E55" s="45"/>
      <c r="F55" s="46">
        <v>260441</v>
      </c>
      <c r="G55" s="45">
        <v>18.5</v>
      </c>
      <c r="H55" s="45">
        <v>3</v>
      </c>
      <c r="I55" s="62">
        <v>0.6</v>
      </c>
    </row>
    <row r="56" spans="1:9" ht="21.75" thickBot="1" x14ac:dyDescent="0.3">
      <c r="A56" s="29" t="s">
        <v>135</v>
      </c>
      <c r="B56" s="30" t="str">
        <f>VLOOKUP(A56,'3'!A:B,2,0)</f>
        <v>과학 광학 기기</v>
      </c>
      <c r="C56" s="27"/>
      <c r="D56" s="46"/>
      <c r="E56" s="45"/>
      <c r="F56" s="46">
        <v>24449</v>
      </c>
      <c r="G56" s="45">
        <v>1.7</v>
      </c>
      <c r="H56" s="45">
        <v>2.6</v>
      </c>
      <c r="I56" s="62">
        <v>0</v>
      </c>
    </row>
    <row r="57" spans="1:9" ht="21.75" thickBot="1" x14ac:dyDescent="0.3">
      <c r="A57" s="29" t="s">
        <v>136</v>
      </c>
      <c r="B57" s="30" t="str">
        <f>VLOOKUP(A57,'3'!A:B,2,0)</f>
        <v>사진용 및 영화용 재료</v>
      </c>
      <c r="C57" s="27"/>
      <c r="D57" s="46"/>
      <c r="E57" s="45"/>
      <c r="F57" s="46">
        <v>4046</v>
      </c>
      <c r="G57" s="45">
        <v>0.3</v>
      </c>
      <c r="H57" s="45">
        <v>18.100000000000001</v>
      </c>
      <c r="I57" s="62">
        <v>0</v>
      </c>
    </row>
    <row r="58" spans="1:9" ht="21" x14ac:dyDescent="0.25">
      <c r="A58" s="35" t="s">
        <v>411</v>
      </c>
      <c r="B58" s="38"/>
      <c r="C58" s="38"/>
      <c r="D58" s="51"/>
      <c r="E58" s="57"/>
      <c r="F58" s="51"/>
      <c r="G58" s="57"/>
      <c r="H58" s="57"/>
      <c r="I58" s="57"/>
    </row>
    <row r="59" spans="1:9" ht="21" x14ac:dyDescent="0.25">
      <c r="A59" s="36" t="str">
        <f>HLOOKUP(A58,'4'!59:60,2,0)</f>
        <v xml:space="preserve"> 변화율은 전년대비 변화율을 나타냅니다. 
 *를 붙인 수치는 전년대비 배율을 나타냅니다.</v>
      </c>
      <c r="B59" s="39"/>
      <c r="C59" s="39"/>
      <c r="D59" s="52"/>
      <c r="E59" s="58"/>
      <c r="F59" s="52"/>
      <c r="G59" s="58"/>
      <c r="H59" s="58"/>
      <c r="I59" s="58"/>
    </row>
    <row r="60" spans="1:9" ht="21" x14ac:dyDescent="0.25">
      <c r="A60" s="36"/>
      <c r="B60" s="39"/>
      <c r="C60" s="39"/>
      <c r="D60" s="52"/>
      <c r="E60" s="58"/>
      <c r="F60" s="52"/>
      <c r="G60" s="58"/>
      <c r="H60" s="58"/>
      <c r="I60" s="58"/>
    </row>
    <row r="61" spans="1:9" ht="21" x14ac:dyDescent="0.25">
      <c r="A61" s="36" t="s">
        <v>434</v>
      </c>
      <c r="B61" s="39"/>
      <c r="C61" s="39"/>
      <c r="D61" s="52"/>
      <c r="E61" s="58"/>
      <c r="F61" s="52"/>
      <c r="G61" s="58"/>
      <c r="H61" s="58"/>
      <c r="I61" s="58"/>
    </row>
    <row r="62" spans="1:9" ht="21" x14ac:dyDescent="0.25">
      <c r="A62" s="36" t="str">
        <f>HLOOKUP(A61,'4'!62:63,2,0)</f>
        <v xml:space="preserve"> 증감 기여도는 전년대비 증감 기여도입니다.</v>
      </c>
      <c r="B62" s="39"/>
      <c r="C62" s="39"/>
      <c r="D62" s="52"/>
      <c r="E62" s="58"/>
      <c r="F62" s="52"/>
      <c r="G62" s="58"/>
      <c r="H62" s="58"/>
      <c r="I62" s="58"/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2613C-F41F-437E-8075-9847CDDCB13D}">
  <dimension ref="A1:I62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8" t="s">
        <v>167</v>
      </c>
      <c r="B1" s="44"/>
      <c r="C1" s="44"/>
      <c r="D1" s="49"/>
      <c r="E1" s="55"/>
      <c r="F1" s="54"/>
      <c r="G1" s="60"/>
      <c r="H1" s="60"/>
      <c r="I1" s="60"/>
    </row>
    <row r="2" spans="1:9" ht="23.25" x14ac:dyDescent="0.25">
      <c r="A2" s="48" t="str">
        <f>VLOOKUP(A1,目次!B:C,2,0)</f>
        <v>주요 지역, 국가별 및 상품별 수출, 중동</v>
      </c>
      <c r="B2" s="44"/>
      <c r="C2" s="44"/>
      <c r="D2" s="49"/>
      <c r="E2" s="55"/>
      <c r="F2" s="54"/>
      <c r="G2" s="60"/>
      <c r="H2" s="60"/>
      <c r="I2" s="60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VLOOKUP(A6,'3'!A:B,2,0)</f>
        <v>품명</v>
      </c>
      <c r="C6" s="17" t="str">
        <f>HLOOKUP(C5,'4'!5:6,2,0)</f>
        <v>단위</v>
      </c>
      <c r="D6" s="50" t="str">
        <f>HLOOKUP(D5,'4'!5:6,2,0)</f>
        <v>수량</v>
      </c>
      <c r="E6" s="56" t="str">
        <f>HLOOKUP(E5,'4'!5:6,2,0)</f>
        <v>변화율</v>
      </c>
      <c r="F6" s="50" t="str">
        <f>HLOOKUP(F5,'4'!5:6,2,0)</f>
        <v>가액</v>
      </c>
      <c r="G6" s="56" t="str">
        <f>HLOOKUP(G5,'4'!5:6,2,0)</f>
        <v>구성비</v>
      </c>
      <c r="H6" s="56" t="str">
        <f>HLOOKUP(H5,'4'!5:6,2,0)</f>
        <v>변화율</v>
      </c>
      <c r="I6" s="61" t="str">
        <f>HLOOKUP(I5,'4'!5:6,2,0)</f>
        <v>증감 기여도</v>
      </c>
    </row>
    <row r="7" spans="1:9" ht="21.75" thickBot="1" x14ac:dyDescent="0.3">
      <c r="A7" s="25" t="s">
        <v>33</v>
      </c>
      <c r="B7" s="26" t="str">
        <f>VLOOKUP(A7,'3'!A:B,2,0)</f>
        <v>총액</v>
      </c>
      <c r="C7" s="27"/>
      <c r="D7" s="46"/>
      <c r="E7" s="45"/>
      <c r="F7" s="46">
        <v>463524</v>
      </c>
      <c r="G7" s="45">
        <v>100</v>
      </c>
      <c r="H7" s="45">
        <v>-1.6</v>
      </c>
      <c r="I7" s="62">
        <v>-1.6</v>
      </c>
    </row>
    <row r="8" spans="1:9" ht="21.75" thickBot="1" x14ac:dyDescent="0.3">
      <c r="A8" s="28" t="s">
        <v>87</v>
      </c>
      <c r="B8" s="29" t="str">
        <f>VLOOKUP(A8,'3'!A:B,2,0)</f>
        <v>식료품</v>
      </c>
      <c r="C8" s="27"/>
      <c r="D8" s="46"/>
      <c r="E8" s="45"/>
      <c r="F8" s="46">
        <v>1982</v>
      </c>
      <c r="G8" s="45">
        <v>0.4</v>
      </c>
      <c r="H8" s="45">
        <v>41.6</v>
      </c>
      <c r="I8" s="62">
        <v>0.1</v>
      </c>
    </row>
    <row r="9" spans="1:9" ht="21.75" thickBot="1" x14ac:dyDescent="0.3">
      <c r="A9" s="28" t="s">
        <v>88</v>
      </c>
      <c r="B9" s="29" t="str">
        <f>VLOOKUP(A9,'3'!A:B,2,0)</f>
        <v>원료품</v>
      </c>
      <c r="C9" s="27"/>
      <c r="D9" s="46"/>
      <c r="E9" s="45"/>
      <c r="F9" s="46">
        <v>1167</v>
      </c>
      <c r="G9" s="45">
        <v>0.3</v>
      </c>
      <c r="H9" s="45">
        <v>-37</v>
      </c>
      <c r="I9" s="62">
        <v>-0.1</v>
      </c>
    </row>
    <row r="10" spans="1:9" ht="21.75" thickBot="1" x14ac:dyDescent="0.3">
      <c r="A10" s="28" t="s">
        <v>89</v>
      </c>
      <c r="B10" s="29" t="str">
        <f>VLOOKUP(A10,'3'!A:B,2,0)</f>
        <v>광물성 원료</v>
      </c>
      <c r="C10" s="27"/>
      <c r="D10" s="46"/>
      <c r="E10" s="45"/>
      <c r="F10" s="46">
        <v>436</v>
      </c>
      <c r="G10" s="45">
        <v>0.1</v>
      </c>
      <c r="H10" s="45">
        <v>13.6</v>
      </c>
      <c r="I10" s="62">
        <v>0</v>
      </c>
    </row>
    <row r="11" spans="1:9" ht="21.75" thickBot="1" x14ac:dyDescent="0.3">
      <c r="A11" s="28" t="s">
        <v>90</v>
      </c>
      <c r="B11" s="29" t="str">
        <f>VLOOKUP(A11,'3'!A:B,2,0)</f>
        <v>화학제품</v>
      </c>
      <c r="C11" s="27"/>
      <c r="D11" s="46"/>
      <c r="E11" s="45"/>
      <c r="F11" s="46">
        <v>7277</v>
      </c>
      <c r="G11" s="45">
        <v>1.6</v>
      </c>
      <c r="H11" s="45">
        <v>14.8</v>
      </c>
      <c r="I11" s="62">
        <v>0.2</v>
      </c>
    </row>
    <row r="12" spans="1:9" ht="21.75" thickBot="1" x14ac:dyDescent="0.3">
      <c r="A12" s="29" t="s">
        <v>91</v>
      </c>
      <c r="B12" s="30" t="str">
        <f>VLOOKUP(A12,'3'!A:B,2,0)</f>
        <v>유기화합물</v>
      </c>
      <c r="C12" s="27"/>
      <c r="D12" s="46"/>
      <c r="E12" s="45"/>
      <c r="F12" s="46">
        <v>728</v>
      </c>
      <c r="G12" s="45">
        <v>0.2</v>
      </c>
      <c r="H12" s="45">
        <v>12.9</v>
      </c>
      <c r="I12" s="62">
        <v>0</v>
      </c>
    </row>
    <row r="13" spans="1:9" ht="21.75" thickBot="1" x14ac:dyDescent="0.3">
      <c r="A13" s="29" t="s">
        <v>92</v>
      </c>
      <c r="B13" s="30" t="str">
        <f>VLOOKUP(A13,'3'!A:B,2,0)</f>
        <v>의약품</v>
      </c>
      <c r="C13" s="27" t="s">
        <v>336</v>
      </c>
      <c r="D13" s="46">
        <v>37587</v>
      </c>
      <c r="E13" s="45">
        <v>7.6</v>
      </c>
      <c r="F13" s="46">
        <v>556</v>
      </c>
      <c r="G13" s="45">
        <v>0.1</v>
      </c>
      <c r="H13" s="45">
        <v>53.3</v>
      </c>
      <c r="I13" s="62">
        <v>0</v>
      </c>
    </row>
    <row r="14" spans="1:9" ht="21.75" thickBot="1" x14ac:dyDescent="0.3">
      <c r="A14" s="29" t="s">
        <v>93</v>
      </c>
      <c r="B14" s="30" t="str">
        <f>VLOOKUP(A14,'3'!A:B,2,0)</f>
        <v>플라스틱</v>
      </c>
      <c r="C14" s="27" t="s">
        <v>337</v>
      </c>
      <c r="D14" s="46">
        <v>3775</v>
      </c>
      <c r="E14" s="45">
        <v>-19.3</v>
      </c>
      <c r="F14" s="46">
        <v>2016</v>
      </c>
      <c r="G14" s="45">
        <v>0.4</v>
      </c>
      <c r="H14" s="45">
        <v>-17.8</v>
      </c>
      <c r="I14" s="62">
        <v>-0.1</v>
      </c>
    </row>
    <row r="15" spans="1:9" ht="21.75" thickBot="1" x14ac:dyDescent="0.3">
      <c r="A15" s="28" t="s">
        <v>94</v>
      </c>
      <c r="B15" s="29" t="str">
        <f>VLOOKUP(A15,'3'!A:B,2,0)</f>
        <v>원료별 제품</v>
      </c>
      <c r="C15" s="27"/>
      <c r="D15" s="46"/>
      <c r="E15" s="45"/>
      <c r="F15" s="46">
        <v>28790</v>
      </c>
      <c r="G15" s="45">
        <v>6.2</v>
      </c>
      <c r="H15" s="45">
        <v>-12.2</v>
      </c>
      <c r="I15" s="62">
        <v>-0.9</v>
      </c>
    </row>
    <row r="16" spans="1:9" ht="21.75" thickBot="1" x14ac:dyDescent="0.3">
      <c r="A16" s="29" t="s">
        <v>95</v>
      </c>
      <c r="B16" s="30" t="str">
        <f>VLOOKUP(A16,'3'!A:B,2,0)</f>
        <v>철강</v>
      </c>
      <c r="C16" s="27" t="s">
        <v>338</v>
      </c>
      <c r="D16" s="46">
        <v>91</v>
      </c>
      <c r="E16" s="45">
        <v>-15.9</v>
      </c>
      <c r="F16" s="46">
        <v>12174</v>
      </c>
      <c r="G16" s="45">
        <v>2.6</v>
      </c>
      <c r="H16" s="45">
        <v>-26</v>
      </c>
      <c r="I16" s="62">
        <v>-0.9</v>
      </c>
    </row>
    <row r="17" spans="1:9" ht="21.75" thickBot="1" x14ac:dyDescent="0.3">
      <c r="A17" s="29" t="s">
        <v>96</v>
      </c>
      <c r="B17" s="30" t="str">
        <f>VLOOKUP(A17,'3'!A:B,2,0)</f>
        <v>비철금속</v>
      </c>
      <c r="C17" s="27" t="s">
        <v>337</v>
      </c>
      <c r="D17" s="46">
        <v>8</v>
      </c>
      <c r="E17" s="45">
        <v>-92.5</v>
      </c>
      <c r="F17" s="46">
        <v>66</v>
      </c>
      <c r="G17" s="45">
        <v>0</v>
      </c>
      <c r="H17" s="45">
        <v>-71.400000000000006</v>
      </c>
      <c r="I17" s="62">
        <v>0</v>
      </c>
    </row>
    <row r="18" spans="1:9" ht="21.75" thickBot="1" x14ac:dyDescent="0.3">
      <c r="A18" s="29" t="s">
        <v>97</v>
      </c>
      <c r="B18" s="30" t="str">
        <f>VLOOKUP(A18,'3'!A:B,2,0)</f>
        <v>금속제품</v>
      </c>
      <c r="C18" s="27"/>
      <c r="D18" s="46"/>
      <c r="E18" s="45"/>
      <c r="F18" s="46">
        <v>2165</v>
      </c>
      <c r="G18" s="45">
        <v>0.5</v>
      </c>
      <c r="H18" s="45">
        <v>12.6</v>
      </c>
      <c r="I18" s="62">
        <v>0.1</v>
      </c>
    </row>
    <row r="19" spans="1:9" ht="21.75" thickBot="1" x14ac:dyDescent="0.3">
      <c r="A19" s="29" t="s">
        <v>98</v>
      </c>
      <c r="B19" s="30" t="str">
        <f>VLOOKUP(A19,'3'!A:B,2,0)</f>
        <v>직물용 실 및 섬유제품</v>
      </c>
      <c r="C19" s="27"/>
      <c r="D19" s="46"/>
      <c r="E19" s="45"/>
      <c r="F19" s="46">
        <v>5009</v>
      </c>
      <c r="G19" s="45">
        <v>1.1000000000000001</v>
      </c>
      <c r="H19" s="45">
        <v>-8.3000000000000007</v>
      </c>
      <c r="I19" s="62">
        <v>-0.1</v>
      </c>
    </row>
    <row r="20" spans="1:9" ht="21.75" thickBot="1" x14ac:dyDescent="0.3">
      <c r="A20" s="29" t="s">
        <v>99</v>
      </c>
      <c r="B20" s="30" t="str">
        <f>VLOOKUP(A20,'3'!A:B,2,0)</f>
        <v>비금속 철물제품</v>
      </c>
      <c r="C20" s="27"/>
      <c r="D20" s="46"/>
      <c r="E20" s="45"/>
      <c r="F20" s="46">
        <v>1590</v>
      </c>
      <c r="G20" s="45">
        <v>0.3</v>
      </c>
      <c r="H20" s="45">
        <v>24.8</v>
      </c>
      <c r="I20" s="62">
        <v>0.1</v>
      </c>
    </row>
    <row r="21" spans="1:9" ht="21.75" thickBot="1" x14ac:dyDescent="0.3">
      <c r="A21" s="29" t="s">
        <v>100</v>
      </c>
      <c r="B21" s="30" t="str">
        <f>VLOOKUP(A21,'3'!A:B,2,0)</f>
        <v>고무제품</v>
      </c>
      <c r="C21" s="27" t="s">
        <v>337</v>
      </c>
      <c r="D21" s="46">
        <v>11469</v>
      </c>
      <c r="E21" s="45">
        <v>-2.5</v>
      </c>
      <c r="F21" s="46">
        <v>7533</v>
      </c>
      <c r="G21" s="45">
        <v>1.6</v>
      </c>
      <c r="H21" s="45">
        <v>5.0999999999999996</v>
      </c>
      <c r="I21" s="62">
        <v>0.1</v>
      </c>
    </row>
    <row r="22" spans="1:9" ht="21.75" thickBot="1" x14ac:dyDescent="0.3">
      <c r="A22" s="29" t="s">
        <v>101</v>
      </c>
      <c r="B22" s="30" t="str">
        <f>VLOOKUP(A22,'3'!A:B,2,0)</f>
        <v>종이류 및 종이제품</v>
      </c>
      <c r="C22" s="27" t="s">
        <v>337</v>
      </c>
      <c r="D22" s="46">
        <v>587</v>
      </c>
      <c r="E22" s="45">
        <v>-27.9</v>
      </c>
      <c r="F22" s="46">
        <v>220</v>
      </c>
      <c r="G22" s="45">
        <v>0</v>
      </c>
      <c r="H22" s="45">
        <v>-21.1</v>
      </c>
      <c r="I22" s="62">
        <v>0</v>
      </c>
    </row>
    <row r="23" spans="1:9" ht="21.75" thickBot="1" x14ac:dyDescent="0.3">
      <c r="A23" s="28" t="s">
        <v>102</v>
      </c>
      <c r="B23" s="29" t="str">
        <f>VLOOKUP(A23,'3'!A:B,2,0)</f>
        <v>일반 기계</v>
      </c>
      <c r="C23" s="27"/>
      <c r="D23" s="46"/>
      <c r="E23" s="45"/>
      <c r="F23" s="46">
        <v>47239</v>
      </c>
      <c r="G23" s="45">
        <v>10.199999999999999</v>
      </c>
      <c r="H23" s="45">
        <v>10.1</v>
      </c>
      <c r="I23" s="62">
        <v>0.9</v>
      </c>
    </row>
    <row r="24" spans="1:9" ht="21.75" thickBot="1" x14ac:dyDescent="0.3">
      <c r="A24" s="29" t="s">
        <v>103</v>
      </c>
      <c r="B24" s="30" t="str">
        <f>VLOOKUP(A24,'3'!A:B,2,0)</f>
        <v>원동기</v>
      </c>
      <c r="C24" s="27" t="s">
        <v>337</v>
      </c>
      <c r="D24" s="46">
        <v>14034</v>
      </c>
      <c r="E24" s="45">
        <v>-3.4</v>
      </c>
      <c r="F24" s="46">
        <v>13389</v>
      </c>
      <c r="G24" s="45">
        <v>2.9</v>
      </c>
      <c r="H24" s="45">
        <v>-13.7</v>
      </c>
      <c r="I24" s="62">
        <v>-0.5</v>
      </c>
    </row>
    <row r="25" spans="1:9" ht="42.75" thickBot="1" x14ac:dyDescent="0.3">
      <c r="A25" s="29" t="s">
        <v>104</v>
      </c>
      <c r="B25" s="30" t="str">
        <f>VLOOKUP(A25,'3'!A:B,2,0)</f>
        <v>전산기류, 주변기기 포함</v>
      </c>
      <c r="C25" s="27" t="s">
        <v>342</v>
      </c>
      <c r="D25" s="46">
        <v>35</v>
      </c>
      <c r="E25" s="45">
        <v>-22.1</v>
      </c>
      <c r="F25" s="46">
        <v>1260</v>
      </c>
      <c r="G25" s="45">
        <v>0.3</v>
      </c>
      <c r="H25" s="45">
        <v>251.8</v>
      </c>
      <c r="I25" s="62">
        <v>0.2</v>
      </c>
    </row>
    <row r="26" spans="1:9" ht="21.75" thickBot="1" x14ac:dyDescent="0.3">
      <c r="A26" s="29" t="s">
        <v>105</v>
      </c>
      <c r="B26" s="30" t="str">
        <f>VLOOKUP(A26,'3'!A:B,2,0)</f>
        <v>전산기류의 부분품</v>
      </c>
      <c r="C26" s="27" t="s">
        <v>337</v>
      </c>
      <c r="D26" s="46">
        <v>212</v>
      </c>
      <c r="E26" s="45">
        <v>37.299999999999997</v>
      </c>
      <c r="F26" s="46">
        <v>1690</v>
      </c>
      <c r="G26" s="45">
        <v>0.4</v>
      </c>
      <c r="H26" s="45">
        <v>65.599999999999994</v>
      </c>
      <c r="I26" s="62">
        <v>0.1</v>
      </c>
    </row>
    <row r="27" spans="1:9" ht="21.75" thickBot="1" x14ac:dyDescent="0.3">
      <c r="A27" s="29" t="s">
        <v>106</v>
      </c>
      <c r="B27" s="30" t="str">
        <f>VLOOKUP(A27,'3'!A:B,2,0)</f>
        <v>반도체 등 제조 장치</v>
      </c>
      <c r="C27" s="27" t="s">
        <v>337</v>
      </c>
      <c r="D27" s="46">
        <v>67</v>
      </c>
      <c r="E27" s="45">
        <v>132.80000000000001</v>
      </c>
      <c r="F27" s="46">
        <v>1414</v>
      </c>
      <c r="G27" s="45">
        <v>0.3</v>
      </c>
      <c r="H27" s="45">
        <v>101.1</v>
      </c>
      <c r="I27" s="62">
        <v>0.2</v>
      </c>
    </row>
    <row r="28" spans="1:9" ht="21.75" thickBot="1" x14ac:dyDescent="0.3">
      <c r="A28" s="29" t="s">
        <v>107</v>
      </c>
      <c r="B28" s="30" t="str">
        <f>VLOOKUP(A28,'3'!A:B,2,0)</f>
        <v>금속 가공 기계</v>
      </c>
      <c r="C28" s="27"/>
      <c r="D28" s="46"/>
      <c r="E28" s="45"/>
      <c r="F28" s="46">
        <v>271</v>
      </c>
      <c r="G28" s="45">
        <v>0.1</v>
      </c>
      <c r="H28" s="45">
        <v>-67</v>
      </c>
      <c r="I28" s="62">
        <v>-0.1</v>
      </c>
    </row>
    <row r="29" spans="1:9" ht="21.75" thickBot="1" x14ac:dyDescent="0.3">
      <c r="A29" s="29" t="s">
        <v>108</v>
      </c>
      <c r="B29" s="30" t="str">
        <f>VLOOKUP(A29,'3'!A:B,2,0)</f>
        <v>펌프 및 원심분리기</v>
      </c>
      <c r="C29" s="27"/>
      <c r="D29" s="46"/>
      <c r="E29" s="45"/>
      <c r="F29" s="46">
        <v>8721</v>
      </c>
      <c r="G29" s="45">
        <v>1.9</v>
      </c>
      <c r="H29" s="45">
        <v>-3.2</v>
      </c>
      <c r="I29" s="62">
        <v>-0.1</v>
      </c>
    </row>
    <row r="30" spans="1:9" ht="21.75" thickBot="1" x14ac:dyDescent="0.3">
      <c r="A30" s="29" t="s">
        <v>109</v>
      </c>
      <c r="B30" s="30" t="str">
        <f>VLOOKUP(A30,'3'!A:B,2,0)</f>
        <v>건설용 및 광산용 기계</v>
      </c>
      <c r="C30" s="27"/>
      <c r="D30" s="46"/>
      <c r="E30" s="45"/>
      <c r="F30" s="46">
        <v>7120</v>
      </c>
      <c r="G30" s="45">
        <v>1.5</v>
      </c>
      <c r="H30" s="45">
        <v>81.8</v>
      </c>
      <c r="I30" s="62">
        <v>0.7</v>
      </c>
    </row>
    <row r="31" spans="1:9" ht="21.75" thickBot="1" x14ac:dyDescent="0.3">
      <c r="A31" s="29" t="s">
        <v>110</v>
      </c>
      <c r="B31" s="30" t="str">
        <f>VLOOKUP(A31,'3'!A:B,2,0)</f>
        <v>하역 기계</v>
      </c>
      <c r="C31" s="27"/>
      <c r="D31" s="46"/>
      <c r="E31" s="45"/>
      <c r="F31" s="46">
        <v>3630</v>
      </c>
      <c r="G31" s="45">
        <v>0.8</v>
      </c>
      <c r="H31" s="45">
        <v>6</v>
      </c>
      <c r="I31" s="62">
        <v>0</v>
      </c>
    </row>
    <row r="32" spans="1:9" ht="21.75" thickBot="1" x14ac:dyDescent="0.3">
      <c r="A32" s="29" t="s">
        <v>111</v>
      </c>
      <c r="B32" s="30" t="str">
        <f>VLOOKUP(A32,'3'!A:B,2,0)</f>
        <v>가열용 및 냉각용 기기</v>
      </c>
      <c r="C32" s="27"/>
      <c r="D32" s="46"/>
      <c r="E32" s="45"/>
      <c r="F32" s="46">
        <v>709</v>
      </c>
      <c r="G32" s="45">
        <v>0.2</v>
      </c>
      <c r="H32" s="45">
        <v>23.7</v>
      </c>
      <c r="I32" s="62">
        <v>0</v>
      </c>
    </row>
    <row r="33" spans="1:9" ht="21.75" thickBot="1" x14ac:dyDescent="0.3">
      <c r="A33" s="29" t="s">
        <v>112</v>
      </c>
      <c r="B33" s="30" t="str">
        <f>VLOOKUP(A33,'3'!A:B,2,0)</f>
        <v>섬유 기계</v>
      </c>
      <c r="C33" s="27"/>
      <c r="D33" s="46"/>
      <c r="E33" s="45"/>
      <c r="F33" s="46">
        <v>94</v>
      </c>
      <c r="G33" s="45">
        <v>0</v>
      </c>
      <c r="H33" s="45">
        <v>108.8</v>
      </c>
      <c r="I33" s="62">
        <v>0</v>
      </c>
    </row>
    <row r="34" spans="1:9" ht="21.75" thickBot="1" x14ac:dyDescent="0.3">
      <c r="A34" s="29" t="s">
        <v>113</v>
      </c>
      <c r="B34" s="30" t="str">
        <f>VLOOKUP(A34,'3'!A:B,2,0)</f>
        <v>베어링</v>
      </c>
      <c r="C34" s="27" t="s">
        <v>337</v>
      </c>
      <c r="D34" s="46">
        <v>575</v>
      </c>
      <c r="E34" s="45">
        <v>-7.1</v>
      </c>
      <c r="F34" s="46">
        <v>1267</v>
      </c>
      <c r="G34" s="45">
        <v>0.3</v>
      </c>
      <c r="H34" s="45">
        <v>0.1</v>
      </c>
      <c r="I34" s="62">
        <v>0</v>
      </c>
    </row>
    <row r="35" spans="1:9" ht="21.75" thickBot="1" x14ac:dyDescent="0.3">
      <c r="A35" s="28" t="s">
        <v>114</v>
      </c>
      <c r="B35" s="29" t="str">
        <f>VLOOKUP(A35,'3'!A:B,2,0)</f>
        <v>전기 기기</v>
      </c>
      <c r="C35" s="27"/>
      <c r="D35" s="46"/>
      <c r="E35" s="45"/>
      <c r="F35" s="46">
        <v>14664</v>
      </c>
      <c r="G35" s="45">
        <v>3.2</v>
      </c>
      <c r="H35" s="45">
        <v>11.8</v>
      </c>
      <c r="I35" s="62">
        <v>0.3</v>
      </c>
    </row>
    <row r="36" spans="1:9" ht="21.75" thickBot="1" x14ac:dyDescent="0.3">
      <c r="A36" s="29" t="s">
        <v>115</v>
      </c>
      <c r="B36" s="30" t="str">
        <f>VLOOKUP(A36,'3'!A:B,2,0)</f>
        <v>반도체 등 전자부품</v>
      </c>
      <c r="C36" s="27"/>
      <c r="D36" s="46"/>
      <c r="E36" s="45"/>
      <c r="F36" s="46">
        <v>220</v>
      </c>
      <c r="G36" s="45">
        <v>0</v>
      </c>
      <c r="H36" s="45">
        <v>173.7</v>
      </c>
      <c r="I36" s="62">
        <v>0</v>
      </c>
    </row>
    <row r="37" spans="1:9" ht="21.75" thickBot="1" x14ac:dyDescent="0.3">
      <c r="A37" s="29" t="s">
        <v>116</v>
      </c>
      <c r="B37" s="31" t="str">
        <f>VLOOKUP(A37,'3'!A:B,2,0)</f>
        <v>IC</v>
      </c>
      <c r="C37" s="27" t="s">
        <v>343</v>
      </c>
      <c r="D37" s="46">
        <v>0</v>
      </c>
      <c r="E37" s="45">
        <v>-59.3</v>
      </c>
      <c r="F37" s="46">
        <v>12</v>
      </c>
      <c r="G37" s="45">
        <v>0</v>
      </c>
      <c r="H37" s="45">
        <v>-39.799999999999997</v>
      </c>
      <c r="I37" s="62">
        <v>0</v>
      </c>
    </row>
    <row r="38" spans="1:9" ht="21.75" thickBot="1" x14ac:dyDescent="0.3">
      <c r="A38" s="29" t="s">
        <v>117</v>
      </c>
      <c r="B38" s="30" t="str">
        <f>VLOOKUP(A38,'3'!A:B,2,0)</f>
        <v>음향 및 영상 기기</v>
      </c>
      <c r="C38" s="27" t="s">
        <v>342</v>
      </c>
      <c r="D38" s="46">
        <v>37</v>
      </c>
      <c r="E38" s="45">
        <v>17.600000000000001</v>
      </c>
      <c r="F38" s="46">
        <v>1862</v>
      </c>
      <c r="G38" s="45">
        <v>0.4</v>
      </c>
      <c r="H38" s="45">
        <v>45.2</v>
      </c>
      <c r="I38" s="62">
        <v>0.1</v>
      </c>
    </row>
    <row r="39" spans="1:9" ht="42.75" thickBot="1" x14ac:dyDescent="0.3">
      <c r="A39" s="29" t="s">
        <v>118</v>
      </c>
      <c r="B39" s="31" t="str">
        <f>VLOOKUP(A39,'3'!A:B,2,0)</f>
        <v>영상 기록 및 재생 기기</v>
      </c>
      <c r="C39" s="27" t="s">
        <v>342</v>
      </c>
      <c r="D39" s="46">
        <v>22</v>
      </c>
      <c r="E39" s="45">
        <v>27.8</v>
      </c>
      <c r="F39" s="46">
        <v>1759</v>
      </c>
      <c r="G39" s="45">
        <v>0.4</v>
      </c>
      <c r="H39" s="45">
        <v>47</v>
      </c>
      <c r="I39" s="62">
        <v>0.1</v>
      </c>
    </row>
    <row r="40" spans="1:9" ht="21.75" thickBot="1" x14ac:dyDescent="0.3">
      <c r="A40" s="29" t="s">
        <v>119</v>
      </c>
      <c r="B40" s="31" t="str">
        <f>VLOOKUP(A40,'3'!A:B,2,0)</f>
        <v>TV 수상기</v>
      </c>
      <c r="C40" s="27" t="s">
        <v>342</v>
      </c>
      <c r="D40" s="46">
        <v>8</v>
      </c>
      <c r="E40" s="45">
        <v>3.8</v>
      </c>
      <c r="F40" s="46">
        <v>42</v>
      </c>
      <c r="G40" s="45">
        <v>0</v>
      </c>
      <c r="H40" s="45">
        <v>-25.7</v>
      </c>
      <c r="I40" s="62">
        <v>0</v>
      </c>
    </row>
    <row r="41" spans="1:9" ht="42.75" thickBot="1" x14ac:dyDescent="0.3">
      <c r="A41" s="29" t="s">
        <v>120</v>
      </c>
      <c r="B41" s="30" t="str">
        <f>VLOOKUP(A41,'3'!A:B,2,0)</f>
        <v>음향 및 영상 기기의 부분품</v>
      </c>
      <c r="C41" s="27"/>
      <c r="D41" s="46"/>
      <c r="E41" s="45"/>
      <c r="F41" s="46">
        <v>50</v>
      </c>
      <c r="G41" s="45">
        <v>0</v>
      </c>
      <c r="H41" s="45">
        <v>95.4</v>
      </c>
      <c r="I41" s="62">
        <v>0</v>
      </c>
    </row>
    <row r="42" spans="1:9" ht="21.75" thickBot="1" x14ac:dyDescent="0.3">
      <c r="A42" s="29" t="s">
        <v>121</v>
      </c>
      <c r="B42" s="30" t="str">
        <f>VLOOKUP(A42,'3'!A:B,2,0)</f>
        <v>중전 기기</v>
      </c>
      <c r="C42" s="27"/>
      <c r="D42" s="46"/>
      <c r="E42" s="45"/>
      <c r="F42" s="46">
        <v>4005</v>
      </c>
      <c r="G42" s="45">
        <v>0.9</v>
      </c>
      <c r="H42" s="45">
        <v>27.6</v>
      </c>
      <c r="I42" s="62">
        <v>0.2</v>
      </c>
    </row>
    <row r="43" spans="1:9" ht="21.75" thickBot="1" x14ac:dyDescent="0.3">
      <c r="A43" s="29" t="s">
        <v>122</v>
      </c>
      <c r="B43" s="30" t="str">
        <f>VLOOKUP(A43,'3'!A:B,2,0)</f>
        <v>통신기</v>
      </c>
      <c r="C43" s="27"/>
      <c r="D43" s="46"/>
      <c r="E43" s="45"/>
      <c r="F43" s="46">
        <v>360</v>
      </c>
      <c r="G43" s="45">
        <v>0.1</v>
      </c>
      <c r="H43" s="45">
        <v>-40.799999999999997</v>
      </c>
      <c r="I43" s="62">
        <v>-0.1</v>
      </c>
    </row>
    <row r="44" spans="1:9" ht="21.75" thickBot="1" x14ac:dyDescent="0.3">
      <c r="A44" s="29" t="s">
        <v>123</v>
      </c>
      <c r="B44" s="30" t="str">
        <f>VLOOKUP(A44,'3'!A:B,2,0)</f>
        <v>전기 계측 기기</v>
      </c>
      <c r="C44" s="27"/>
      <c r="D44" s="46"/>
      <c r="E44" s="45"/>
      <c r="F44" s="46">
        <v>1132</v>
      </c>
      <c r="G44" s="45">
        <v>0.2</v>
      </c>
      <c r="H44" s="45">
        <v>21.4</v>
      </c>
      <c r="I44" s="62">
        <v>0</v>
      </c>
    </row>
    <row r="45" spans="1:9" ht="21.75" thickBot="1" x14ac:dyDescent="0.3">
      <c r="A45" s="29" t="s">
        <v>124</v>
      </c>
      <c r="B45" s="30" t="str">
        <f>VLOOKUP(A45,'3'!A:B,2,0)</f>
        <v>전기회로 등의 기기</v>
      </c>
      <c r="C45" s="27"/>
      <c r="D45" s="46"/>
      <c r="E45" s="45"/>
      <c r="F45" s="46">
        <v>1815</v>
      </c>
      <c r="G45" s="45">
        <v>0.4</v>
      </c>
      <c r="H45" s="45">
        <v>58</v>
      </c>
      <c r="I45" s="62">
        <v>0.1</v>
      </c>
    </row>
    <row r="46" spans="1:9" ht="21.75" thickBot="1" x14ac:dyDescent="0.3">
      <c r="A46" s="29" t="s">
        <v>125</v>
      </c>
      <c r="B46" s="30" t="str">
        <f>VLOOKUP(A46,'3'!A:B,2,0)</f>
        <v>전지</v>
      </c>
      <c r="C46" s="27"/>
      <c r="D46" s="46"/>
      <c r="E46" s="45"/>
      <c r="F46" s="46">
        <v>281</v>
      </c>
      <c r="G46" s="45">
        <v>0.1</v>
      </c>
      <c r="H46" s="45">
        <v>23.4</v>
      </c>
      <c r="I46" s="62">
        <v>0</v>
      </c>
    </row>
    <row r="47" spans="1:9" ht="21.75" thickBot="1" x14ac:dyDescent="0.3">
      <c r="A47" s="28" t="s">
        <v>126</v>
      </c>
      <c r="B47" s="29" t="str">
        <f>VLOOKUP(A47,'3'!A:B,2,0)</f>
        <v>수송용 기기</v>
      </c>
      <c r="C47" s="27"/>
      <c r="D47" s="46"/>
      <c r="E47" s="45"/>
      <c r="F47" s="46">
        <v>207753</v>
      </c>
      <c r="G47" s="45">
        <v>44.8</v>
      </c>
      <c r="H47" s="45">
        <v>-13.6</v>
      </c>
      <c r="I47" s="62">
        <v>-6.9</v>
      </c>
    </row>
    <row r="48" spans="1:9" ht="21.75" thickBot="1" x14ac:dyDescent="0.3">
      <c r="A48" s="29" t="s">
        <v>127</v>
      </c>
      <c r="B48" s="30" t="str">
        <f>VLOOKUP(A48,'3'!A:B,2,0)</f>
        <v>자동차</v>
      </c>
      <c r="C48" s="27" t="s">
        <v>341</v>
      </c>
      <c r="D48" s="46">
        <v>65338</v>
      </c>
      <c r="E48" s="45">
        <v>-16.2</v>
      </c>
      <c r="F48" s="46">
        <v>191310</v>
      </c>
      <c r="G48" s="45">
        <v>41.3</v>
      </c>
      <c r="H48" s="45">
        <v>-15.3</v>
      </c>
      <c r="I48" s="62">
        <v>-7.3</v>
      </c>
    </row>
    <row r="49" spans="1:9" ht="21.75" thickBot="1" x14ac:dyDescent="0.3">
      <c r="A49" s="29" t="s">
        <v>128</v>
      </c>
      <c r="B49" s="31" t="str">
        <f>VLOOKUP(A49,'3'!A:B,2,0)</f>
        <v>승용차</v>
      </c>
      <c r="C49" s="27" t="s">
        <v>341</v>
      </c>
      <c r="D49" s="46">
        <v>51213</v>
      </c>
      <c r="E49" s="45">
        <v>-19.899999999999999</v>
      </c>
      <c r="F49" s="46">
        <v>155458</v>
      </c>
      <c r="G49" s="45">
        <v>33.5</v>
      </c>
      <c r="H49" s="45">
        <v>-19.2</v>
      </c>
      <c r="I49" s="62">
        <v>-7.9</v>
      </c>
    </row>
    <row r="50" spans="1:9" ht="21.75" thickBot="1" x14ac:dyDescent="0.3">
      <c r="A50" s="29" t="s">
        <v>129</v>
      </c>
      <c r="B50" s="31" t="str">
        <f>VLOOKUP(A50,'3'!A:B,2,0)</f>
        <v>버스 및 트럭</v>
      </c>
      <c r="C50" s="27" t="s">
        <v>341</v>
      </c>
      <c r="D50" s="46">
        <v>13684</v>
      </c>
      <c r="E50" s="45">
        <v>3.1</v>
      </c>
      <c r="F50" s="46">
        <v>35318</v>
      </c>
      <c r="G50" s="45">
        <v>7.6</v>
      </c>
      <c r="H50" s="45">
        <v>6.8</v>
      </c>
      <c r="I50" s="62">
        <v>0.5</v>
      </c>
    </row>
    <row r="51" spans="1:9" ht="21.75" thickBot="1" x14ac:dyDescent="0.3">
      <c r="A51" s="29" t="s">
        <v>130</v>
      </c>
      <c r="B51" s="30" t="str">
        <f>VLOOKUP(A51,'3'!A:B,2,0)</f>
        <v>자동차의 부분품</v>
      </c>
      <c r="C51" s="27" t="s">
        <v>337</v>
      </c>
      <c r="D51" s="46">
        <v>15274</v>
      </c>
      <c r="E51" s="45">
        <v>4</v>
      </c>
      <c r="F51" s="46">
        <v>13481</v>
      </c>
      <c r="G51" s="45">
        <v>2.9</v>
      </c>
      <c r="H51" s="45">
        <v>8.5</v>
      </c>
      <c r="I51" s="62">
        <v>0.2</v>
      </c>
    </row>
    <row r="52" spans="1:9" ht="21.75" thickBot="1" x14ac:dyDescent="0.3">
      <c r="A52" s="29" t="s">
        <v>131</v>
      </c>
      <c r="B52" s="30" t="str">
        <f>VLOOKUP(A52,'3'!A:B,2,0)</f>
        <v>이륜자동차</v>
      </c>
      <c r="C52" s="27" t="s">
        <v>369</v>
      </c>
      <c r="D52" s="46">
        <v>6</v>
      </c>
      <c r="E52" s="45">
        <v>-8.5</v>
      </c>
      <c r="F52" s="46">
        <v>1752</v>
      </c>
      <c r="G52" s="45">
        <v>0.4</v>
      </c>
      <c r="H52" s="45">
        <v>23.6</v>
      </c>
      <c r="I52" s="62">
        <v>0.1</v>
      </c>
    </row>
    <row r="53" spans="1:9" ht="21.75" thickBot="1" x14ac:dyDescent="0.3">
      <c r="A53" s="29" t="s">
        <v>132</v>
      </c>
      <c r="B53" s="30" t="str">
        <f>VLOOKUP(A53,'3'!A:B,2,0)</f>
        <v>항공기류</v>
      </c>
      <c r="C53" s="27"/>
      <c r="D53" s="46"/>
      <c r="E53" s="45"/>
      <c r="F53" s="46">
        <v>665</v>
      </c>
      <c r="G53" s="45">
        <v>0.1</v>
      </c>
      <c r="H53" s="45">
        <v>27.2</v>
      </c>
      <c r="I53" s="62">
        <v>0</v>
      </c>
    </row>
    <row r="54" spans="1:9" ht="21.75" thickBot="1" x14ac:dyDescent="0.3">
      <c r="A54" s="29" t="s">
        <v>133</v>
      </c>
      <c r="B54" s="30" t="str">
        <f>VLOOKUP(A54,'3'!A:B,2,0)</f>
        <v>선박</v>
      </c>
      <c r="C54" s="27" t="s">
        <v>339</v>
      </c>
      <c r="D54" s="46" t="s">
        <v>433</v>
      </c>
      <c r="E54" s="45"/>
      <c r="F54" s="46" t="s">
        <v>433</v>
      </c>
      <c r="G54" s="45" t="s">
        <v>433</v>
      </c>
      <c r="H54" s="45"/>
      <c r="I54" s="62" t="s">
        <v>433</v>
      </c>
    </row>
    <row r="55" spans="1:9" ht="21.75" thickBot="1" x14ac:dyDescent="0.3">
      <c r="A55" s="28" t="s">
        <v>134</v>
      </c>
      <c r="B55" s="29" t="str">
        <f>VLOOKUP(A55,'3'!A:B,2,0)</f>
        <v>기타</v>
      </c>
      <c r="C55" s="27"/>
      <c r="D55" s="46"/>
      <c r="E55" s="45"/>
      <c r="F55" s="46">
        <v>154217</v>
      </c>
      <c r="G55" s="45">
        <v>33.299999999999997</v>
      </c>
      <c r="H55" s="45">
        <v>17</v>
      </c>
      <c r="I55" s="62">
        <v>4.8</v>
      </c>
    </row>
    <row r="56" spans="1:9" ht="21.75" thickBot="1" x14ac:dyDescent="0.3">
      <c r="A56" s="29" t="s">
        <v>135</v>
      </c>
      <c r="B56" s="30" t="str">
        <f>VLOOKUP(A56,'3'!A:B,2,0)</f>
        <v>과학 광학 기기</v>
      </c>
      <c r="C56" s="27"/>
      <c r="D56" s="46"/>
      <c r="E56" s="45"/>
      <c r="F56" s="46">
        <v>2409</v>
      </c>
      <c r="G56" s="45">
        <v>0.5</v>
      </c>
      <c r="H56" s="45">
        <v>-9.8000000000000007</v>
      </c>
      <c r="I56" s="62">
        <v>-0.1</v>
      </c>
    </row>
    <row r="57" spans="1:9" ht="21.75" thickBot="1" x14ac:dyDescent="0.3">
      <c r="A57" s="29" t="s">
        <v>136</v>
      </c>
      <c r="B57" s="30" t="str">
        <f>VLOOKUP(A57,'3'!A:B,2,0)</f>
        <v>사진용 및 영화용 재료</v>
      </c>
      <c r="C57" s="27"/>
      <c r="D57" s="46"/>
      <c r="E57" s="45"/>
      <c r="F57" s="46">
        <v>640</v>
      </c>
      <c r="G57" s="45">
        <v>0.1</v>
      </c>
      <c r="H57" s="45">
        <v>10.4</v>
      </c>
      <c r="I57" s="62">
        <v>0</v>
      </c>
    </row>
    <row r="58" spans="1:9" ht="21" x14ac:dyDescent="0.25">
      <c r="A58" s="35" t="s">
        <v>411</v>
      </c>
      <c r="B58" s="38"/>
      <c r="C58" s="38"/>
      <c r="D58" s="51"/>
      <c r="E58" s="57"/>
      <c r="F58" s="51"/>
      <c r="G58" s="57"/>
      <c r="H58" s="57"/>
      <c r="I58" s="57"/>
    </row>
    <row r="59" spans="1:9" ht="21" x14ac:dyDescent="0.25">
      <c r="A59" s="36" t="str">
        <f>HLOOKUP(A58,'4'!59:60,2,0)</f>
        <v xml:space="preserve"> 변화율은 전년대비 변화율을 나타냅니다. 
 *를 붙인 수치는 전년대비 배율을 나타냅니다.</v>
      </c>
      <c r="B59" s="39"/>
      <c r="C59" s="39"/>
      <c r="D59" s="52"/>
      <c r="E59" s="58"/>
      <c r="F59" s="52"/>
      <c r="G59" s="58"/>
      <c r="H59" s="58"/>
      <c r="I59" s="58"/>
    </row>
    <row r="60" spans="1:9" ht="21" x14ac:dyDescent="0.25">
      <c r="A60" s="36"/>
      <c r="B60" s="39"/>
      <c r="C60" s="39"/>
      <c r="D60" s="52"/>
      <c r="E60" s="58"/>
      <c r="F60" s="52"/>
      <c r="G60" s="58"/>
      <c r="H60" s="58"/>
      <c r="I60" s="58"/>
    </row>
    <row r="61" spans="1:9" ht="21" x14ac:dyDescent="0.25">
      <c r="A61" s="36" t="s">
        <v>434</v>
      </c>
      <c r="B61" s="39"/>
      <c r="C61" s="39"/>
      <c r="D61" s="52"/>
      <c r="E61" s="58"/>
      <c r="F61" s="52"/>
      <c r="G61" s="58"/>
      <c r="H61" s="58"/>
      <c r="I61" s="58"/>
    </row>
    <row r="62" spans="1:9" ht="21" x14ac:dyDescent="0.25">
      <c r="A62" s="36" t="str">
        <f>HLOOKUP(A61,'4'!62:63,2,0)</f>
        <v xml:space="preserve"> 증감 기여도는 전년대비 증감 기여도입니다.</v>
      </c>
      <c r="B62" s="39"/>
      <c r="C62" s="39"/>
      <c r="D62" s="52"/>
      <c r="E62" s="58"/>
      <c r="F62" s="52"/>
      <c r="G62" s="58"/>
      <c r="H62" s="58"/>
      <c r="I62" s="58"/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AF4A0-8691-4E5D-96F9-73167E46A577}">
  <dimension ref="A1:I62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8" t="s">
        <v>168</v>
      </c>
      <c r="B1" s="44"/>
      <c r="C1" s="44"/>
      <c r="D1" s="49"/>
      <c r="E1" s="55"/>
      <c r="F1" s="54"/>
      <c r="G1" s="60"/>
      <c r="H1" s="60"/>
      <c r="I1" s="60"/>
    </row>
    <row r="2" spans="1:9" ht="23.25" x14ac:dyDescent="0.25">
      <c r="A2" s="48" t="str">
        <f>VLOOKUP(A1,目次!B:C,2,0)</f>
        <v>주요 지역, 국가별 및 상품별 수출, 러시아</v>
      </c>
      <c r="B2" s="44"/>
      <c r="C2" s="44"/>
      <c r="D2" s="49"/>
      <c r="E2" s="55"/>
      <c r="F2" s="54"/>
      <c r="G2" s="60"/>
      <c r="H2" s="60"/>
      <c r="I2" s="60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VLOOKUP(A6,'3'!A:B,2,0)</f>
        <v>품명</v>
      </c>
      <c r="C6" s="17" t="str">
        <f>HLOOKUP(C5,'4'!5:6,2,0)</f>
        <v>단위</v>
      </c>
      <c r="D6" s="50" t="str">
        <f>HLOOKUP(D5,'4'!5:6,2,0)</f>
        <v>수량</v>
      </c>
      <c r="E6" s="56" t="str">
        <f>HLOOKUP(E5,'4'!5:6,2,0)</f>
        <v>변화율</v>
      </c>
      <c r="F6" s="50" t="str">
        <f>HLOOKUP(F5,'4'!5:6,2,0)</f>
        <v>가액</v>
      </c>
      <c r="G6" s="56" t="str">
        <f>HLOOKUP(G5,'4'!5:6,2,0)</f>
        <v>구성비</v>
      </c>
      <c r="H6" s="56" t="str">
        <f>HLOOKUP(H5,'4'!5:6,2,0)</f>
        <v>변화율</v>
      </c>
      <c r="I6" s="61" t="str">
        <f>HLOOKUP(I5,'4'!5:6,2,0)</f>
        <v>증감 기여도</v>
      </c>
    </row>
    <row r="7" spans="1:9" ht="21.75" thickBot="1" x14ac:dyDescent="0.3">
      <c r="A7" s="25" t="s">
        <v>33</v>
      </c>
      <c r="B7" s="26" t="str">
        <f>VLOOKUP(A7,'3'!A:B,2,0)</f>
        <v>총액</v>
      </c>
      <c r="C7" s="27"/>
      <c r="D7" s="46"/>
      <c r="E7" s="45"/>
      <c r="F7" s="46">
        <v>32001</v>
      </c>
      <c r="G7" s="45">
        <v>100</v>
      </c>
      <c r="H7" s="45">
        <v>29.4</v>
      </c>
      <c r="I7" s="62">
        <v>29.4</v>
      </c>
    </row>
    <row r="8" spans="1:9" ht="21.75" thickBot="1" x14ac:dyDescent="0.3">
      <c r="A8" s="28" t="s">
        <v>87</v>
      </c>
      <c r="B8" s="29" t="str">
        <f>VLOOKUP(A8,'3'!A:B,2,0)</f>
        <v>식료품</v>
      </c>
      <c r="C8" s="27"/>
      <c r="D8" s="46"/>
      <c r="E8" s="45"/>
      <c r="F8" s="46">
        <v>469</v>
      </c>
      <c r="G8" s="45">
        <v>1.5</v>
      </c>
      <c r="H8" s="45">
        <v>6.8</v>
      </c>
      <c r="I8" s="62">
        <v>0.1</v>
      </c>
    </row>
    <row r="9" spans="1:9" ht="21.75" thickBot="1" x14ac:dyDescent="0.3">
      <c r="A9" s="28" t="s">
        <v>88</v>
      </c>
      <c r="B9" s="29" t="str">
        <f>VLOOKUP(A9,'3'!A:B,2,0)</f>
        <v>원료품</v>
      </c>
      <c r="C9" s="27"/>
      <c r="D9" s="46"/>
      <c r="E9" s="45"/>
      <c r="F9" s="46" t="s">
        <v>433</v>
      </c>
      <c r="G9" s="45" t="s">
        <v>433</v>
      </c>
      <c r="H9" s="45"/>
      <c r="I9" s="62" t="s">
        <v>433</v>
      </c>
    </row>
    <row r="10" spans="1:9" ht="21.75" thickBot="1" x14ac:dyDescent="0.3">
      <c r="A10" s="28" t="s">
        <v>89</v>
      </c>
      <c r="B10" s="29" t="str">
        <f>VLOOKUP(A10,'3'!A:B,2,0)</f>
        <v>광물성 원료</v>
      </c>
      <c r="C10" s="27"/>
      <c r="D10" s="46"/>
      <c r="E10" s="45"/>
      <c r="F10" s="46" t="s">
        <v>433</v>
      </c>
      <c r="G10" s="45" t="s">
        <v>433</v>
      </c>
      <c r="H10" s="45" t="s">
        <v>445</v>
      </c>
      <c r="I10" s="62">
        <v>-0.4</v>
      </c>
    </row>
    <row r="11" spans="1:9" ht="21.75" thickBot="1" x14ac:dyDescent="0.3">
      <c r="A11" s="28" t="s">
        <v>90</v>
      </c>
      <c r="B11" s="29" t="str">
        <f>VLOOKUP(A11,'3'!A:B,2,0)</f>
        <v>화학제품</v>
      </c>
      <c r="C11" s="27"/>
      <c r="D11" s="46"/>
      <c r="E11" s="45"/>
      <c r="F11" s="46">
        <v>1591</v>
      </c>
      <c r="G11" s="45">
        <v>5</v>
      </c>
      <c r="H11" s="45">
        <v>8.4</v>
      </c>
      <c r="I11" s="62">
        <v>0.5</v>
      </c>
    </row>
    <row r="12" spans="1:9" ht="21.75" thickBot="1" x14ac:dyDescent="0.3">
      <c r="A12" s="29" t="s">
        <v>91</v>
      </c>
      <c r="B12" s="30" t="str">
        <f>VLOOKUP(A12,'3'!A:B,2,0)</f>
        <v>유기화합물</v>
      </c>
      <c r="C12" s="27"/>
      <c r="D12" s="46"/>
      <c r="E12" s="45"/>
      <c r="F12" s="46">
        <v>150</v>
      </c>
      <c r="G12" s="45">
        <v>0.5</v>
      </c>
      <c r="H12" s="45">
        <v>570.79999999999995</v>
      </c>
      <c r="I12" s="62">
        <v>0.5</v>
      </c>
    </row>
    <row r="13" spans="1:9" ht="21.75" thickBot="1" x14ac:dyDescent="0.3">
      <c r="A13" s="29" t="s">
        <v>92</v>
      </c>
      <c r="B13" s="30" t="str">
        <f>VLOOKUP(A13,'3'!A:B,2,0)</f>
        <v>의약품</v>
      </c>
      <c r="C13" s="27" t="s">
        <v>336</v>
      </c>
      <c r="D13" s="46">
        <v>11408</v>
      </c>
      <c r="E13" s="45">
        <v>-28.4</v>
      </c>
      <c r="F13" s="46">
        <v>556</v>
      </c>
      <c r="G13" s="45">
        <v>1.7</v>
      </c>
      <c r="H13" s="45">
        <v>9.8000000000000007</v>
      </c>
      <c r="I13" s="62">
        <v>0.2</v>
      </c>
    </row>
    <row r="14" spans="1:9" ht="21.75" thickBot="1" x14ac:dyDescent="0.3">
      <c r="A14" s="29" t="s">
        <v>93</v>
      </c>
      <c r="B14" s="30" t="str">
        <f>VLOOKUP(A14,'3'!A:B,2,0)</f>
        <v>플라스틱</v>
      </c>
      <c r="C14" s="27" t="s">
        <v>337</v>
      </c>
      <c r="D14" s="46">
        <v>884</v>
      </c>
      <c r="E14" s="45">
        <v>-43</v>
      </c>
      <c r="F14" s="46">
        <v>169</v>
      </c>
      <c r="G14" s="45">
        <v>0.5</v>
      </c>
      <c r="H14" s="45">
        <v>-43.9</v>
      </c>
      <c r="I14" s="62">
        <v>-0.5</v>
      </c>
    </row>
    <row r="15" spans="1:9" ht="21.75" thickBot="1" x14ac:dyDescent="0.3">
      <c r="A15" s="28" t="s">
        <v>94</v>
      </c>
      <c r="B15" s="29" t="str">
        <f>VLOOKUP(A15,'3'!A:B,2,0)</f>
        <v>원료별 제품</v>
      </c>
      <c r="C15" s="27"/>
      <c r="D15" s="46"/>
      <c r="E15" s="45"/>
      <c r="F15" s="46">
        <v>644</v>
      </c>
      <c r="G15" s="45">
        <v>2</v>
      </c>
      <c r="H15" s="45">
        <v>-33.9</v>
      </c>
      <c r="I15" s="62">
        <v>-1.3</v>
      </c>
    </row>
    <row r="16" spans="1:9" ht="21.75" thickBot="1" x14ac:dyDescent="0.3">
      <c r="A16" s="29" t="s">
        <v>95</v>
      </c>
      <c r="B16" s="30" t="str">
        <f>VLOOKUP(A16,'3'!A:B,2,0)</f>
        <v>철강</v>
      </c>
      <c r="C16" s="27" t="s">
        <v>338</v>
      </c>
      <c r="D16" s="46" t="s">
        <v>433</v>
      </c>
      <c r="E16" s="45"/>
      <c r="F16" s="46" t="s">
        <v>433</v>
      </c>
      <c r="G16" s="45" t="s">
        <v>433</v>
      </c>
      <c r="H16" s="45"/>
      <c r="I16" s="62" t="s">
        <v>433</v>
      </c>
    </row>
    <row r="17" spans="1:9" ht="21.75" thickBot="1" x14ac:dyDescent="0.3">
      <c r="A17" s="29" t="s">
        <v>96</v>
      </c>
      <c r="B17" s="30" t="str">
        <f>VLOOKUP(A17,'3'!A:B,2,0)</f>
        <v>비철금속</v>
      </c>
      <c r="C17" s="27" t="s">
        <v>337</v>
      </c>
      <c r="D17" s="46" t="s">
        <v>433</v>
      </c>
      <c r="E17" s="45"/>
      <c r="F17" s="46" t="s">
        <v>433</v>
      </c>
      <c r="G17" s="45" t="s">
        <v>433</v>
      </c>
      <c r="H17" s="45"/>
      <c r="I17" s="62" t="s">
        <v>433</v>
      </c>
    </row>
    <row r="18" spans="1:9" ht="21.75" thickBot="1" x14ac:dyDescent="0.3">
      <c r="A18" s="29" t="s">
        <v>97</v>
      </c>
      <c r="B18" s="30" t="str">
        <f>VLOOKUP(A18,'3'!A:B,2,0)</f>
        <v>금속제품</v>
      </c>
      <c r="C18" s="27"/>
      <c r="D18" s="46"/>
      <c r="E18" s="45"/>
      <c r="F18" s="46">
        <v>261</v>
      </c>
      <c r="G18" s="45">
        <v>0.8</v>
      </c>
      <c r="H18" s="45">
        <v>-41.7</v>
      </c>
      <c r="I18" s="62">
        <v>-0.8</v>
      </c>
    </row>
    <row r="19" spans="1:9" ht="21.75" thickBot="1" x14ac:dyDescent="0.3">
      <c r="A19" s="29" t="s">
        <v>98</v>
      </c>
      <c r="B19" s="30" t="str">
        <f>VLOOKUP(A19,'3'!A:B,2,0)</f>
        <v>직물용 실 및 섬유제품</v>
      </c>
      <c r="C19" s="27"/>
      <c r="D19" s="46"/>
      <c r="E19" s="45"/>
      <c r="F19" s="46">
        <v>111</v>
      </c>
      <c r="G19" s="45">
        <v>0.3</v>
      </c>
      <c r="H19" s="45">
        <v>-60.6</v>
      </c>
      <c r="I19" s="62">
        <v>-0.7</v>
      </c>
    </row>
    <row r="20" spans="1:9" ht="21.75" thickBot="1" x14ac:dyDescent="0.3">
      <c r="A20" s="29" t="s">
        <v>99</v>
      </c>
      <c r="B20" s="30" t="str">
        <f>VLOOKUP(A20,'3'!A:B,2,0)</f>
        <v>비금속 철물제품</v>
      </c>
      <c r="C20" s="27"/>
      <c r="D20" s="46"/>
      <c r="E20" s="45"/>
      <c r="F20" s="46">
        <v>7</v>
      </c>
      <c r="G20" s="45">
        <v>0</v>
      </c>
      <c r="H20" s="45">
        <v>-83.5</v>
      </c>
      <c r="I20" s="62">
        <v>-0.1</v>
      </c>
    </row>
    <row r="21" spans="1:9" ht="21.75" thickBot="1" x14ac:dyDescent="0.3">
      <c r="A21" s="29" t="s">
        <v>100</v>
      </c>
      <c r="B21" s="30" t="str">
        <f>VLOOKUP(A21,'3'!A:B,2,0)</f>
        <v>고무제품</v>
      </c>
      <c r="C21" s="27" t="s">
        <v>337</v>
      </c>
      <c r="D21" s="46">
        <v>220</v>
      </c>
      <c r="E21" s="45">
        <v>-22.8</v>
      </c>
      <c r="F21" s="46">
        <v>253</v>
      </c>
      <c r="G21" s="45">
        <v>0.8</v>
      </c>
      <c r="H21" s="45">
        <v>28.6</v>
      </c>
      <c r="I21" s="62">
        <v>0.2</v>
      </c>
    </row>
    <row r="22" spans="1:9" ht="21.75" thickBot="1" x14ac:dyDescent="0.3">
      <c r="A22" s="29" t="s">
        <v>101</v>
      </c>
      <c r="B22" s="30" t="str">
        <f>VLOOKUP(A22,'3'!A:B,2,0)</f>
        <v>종이류 및 종이제품</v>
      </c>
      <c r="C22" s="27" t="s">
        <v>337</v>
      </c>
      <c r="D22" s="46">
        <v>34</v>
      </c>
      <c r="E22" s="45">
        <v>325</v>
      </c>
      <c r="F22" s="46">
        <v>12</v>
      </c>
      <c r="G22" s="45">
        <v>0</v>
      </c>
      <c r="H22" s="45">
        <v>359.4</v>
      </c>
      <c r="I22" s="62">
        <v>0</v>
      </c>
    </row>
    <row r="23" spans="1:9" ht="21.75" thickBot="1" x14ac:dyDescent="0.3">
      <c r="A23" s="28" t="s">
        <v>102</v>
      </c>
      <c r="B23" s="29" t="str">
        <f>VLOOKUP(A23,'3'!A:B,2,0)</f>
        <v>일반 기계</v>
      </c>
      <c r="C23" s="27"/>
      <c r="D23" s="46"/>
      <c r="E23" s="45"/>
      <c r="F23" s="46">
        <v>755</v>
      </c>
      <c r="G23" s="45">
        <v>2.4</v>
      </c>
      <c r="H23" s="45">
        <v>18.3</v>
      </c>
      <c r="I23" s="62">
        <v>0.5</v>
      </c>
    </row>
    <row r="24" spans="1:9" ht="21.75" thickBot="1" x14ac:dyDescent="0.3">
      <c r="A24" s="29" t="s">
        <v>103</v>
      </c>
      <c r="B24" s="30" t="str">
        <f>VLOOKUP(A24,'3'!A:B,2,0)</f>
        <v>원동기</v>
      </c>
      <c r="C24" s="27" t="s">
        <v>337</v>
      </c>
      <c r="D24" s="46">
        <v>460</v>
      </c>
      <c r="E24" s="45">
        <v>-43.9</v>
      </c>
      <c r="F24" s="46">
        <v>276</v>
      </c>
      <c r="G24" s="45">
        <v>0.9</v>
      </c>
      <c r="H24" s="45">
        <v>-37.799999999999997</v>
      </c>
      <c r="I24" s="62">
        <v>-0.7</v>
      </c>
    </row>
    <row r="25" spans="1:9" ht="42.75" thickBot="1" x14ac:dyDescent="0.3">
      <c r="A25" s="29" t="s">
        <v>104</v>
      </c>
      <c r="B25" s="30" t="str">
        <f>VLOOKUP(A25,'3'!A:B,2,0)</f>
        <v>전산기류, 주변기기 포함</v>
      </c>
      <c r="C25" s="27" t="s">
        <v>342</v>
      </c>
      <c r="D25" s="46">
        <v>0</v>
      </c>
      <c r="E25" s="45">
        <v>-20</v>
      </c>
      <c r="F25" s="46">
        <v>5</v>
      </c>
      <c r="G25" s="45">
        <v>0</v>
      </c>
      <c r="H25" s="45">
        <v>-49</v>
      </c>
      <c r="I25" s="62">
        <v>0</v>
      </c>
    </row>
    <row r="26" spans="1:9" ht="21.75" thickBot="1" x14ac:dyDescent="0.3">
      <c r="A26" s="29" t="s">
        <v>105</v>
      </c>
      <c r="B26" s="30" t="str">
        <f>VLOOKUP(A26,'3'!A:B,2,0)</f>
        <v>전산기류의 부분품</v>
      </c>
      <c r="C26" s="27" t="s">
        <v>337</v>
      </c>
      <c r="D26" s="46">
        <v>0</v>
      </c>
      <c r="E26" s="45" t="s">
        <v>464</v>
      </c>
      <c r="F26" s="46">
        <v>2</v>
      </c>
      <c r="G26" s="45">
        <v>0</v>
      </c>
      <c r="H26" s="45" t="s">
        <v>464</v>
      </c>
      <c r="I26" s="62">
        <v>0</v>
      </c>
    </row>
    <row r="27" spans="1:9" ht="21.75" thickBot="1" x14ac:dyDescent="0.3">
      <c r="A27" s="29" t="s">
        <v>106</v>
      </c>
      <c r="B27" s="30" t="str">
        <f>VLOOKUP(A27,'3'!A:B,2,0)</f>
        <v>반도체 등 제조 장치</v>
      </c>
      <c r="C27" s="27" t="s">
        <v>337</v>
      </c>
      <c r="D27" s="46" t="s">
        <v>433</v>
      </c>
      <c r="E27" s="45"/>
      <c r="F27" s="46" t="s">
        <v>433</v>
      </c>
      <c r="G27" s="45" t="s">
        <v>433</v>
      </c>
      <c r="H27" s="45"/>
      <c r="I27" s="62" t="s">
        <v>433</v>
      </c>
    </row>
    <row r="28" spans="1:9" ht="21.75" thickBot="1" x14ac:dyDescent="0.3">
      <c r="A28" s="29" t="s">
        <v>107</v>
      </c>
      <c r="B28" s="30" t="str">
        <f>VLOOKUP(A28,'3'!A:B,2,0)</f>
        <v>금속 가공 기계</v>
      </c>
      <c r="C28" s="27"/>
      <c r="D28" s="46"/>
      <c r="E28" s="45"/>
      <c r="F28" s="46" t="s">
        <v>433</v>
      </c>
      <c r="G28" s="45" t="s">
        <v>433</v>
      </c>
      <c r="H28" s="45"/>
      <c r="I28" s="62" t="s">
        <v>433</v>
      </c>
    </row>
    <row r="29" spans="1:9" ht="21.75" thickBot="1" x14ac:dyDescent="0.3">
      <c r="A29" s="29" t="s">
        <v>108</v>
      </c>
      <c r="B29" s="30" t="str">
        <f>VLOOKUP(A29,'3'!A:B,2,0)</f>
        <v>펌프 및 원심분리기</v>
      </c>
      <c r="C29" s="27"/>
      <c r="D29" s="46"/>
      <c r="E29" s="45"/>
      <c r="F29" s="46">
        <v>28</v>
      </c>
      <c r="G29" s="45">
        <v>0.1</v>
      </c>
      <c r="H29" s="45">
        <v>-45.1</v>
      </c>
      <c r="I29" s="62">
        <v>-0.1</v>
      </c>
    </row>
    <row r="30" spans="1:9" ht="21.75" thickBot="1" x14ac:dyDescent="0.3">
      <c r="A30" s="29" t="s">
        <v>109</v>
      </c>
      <c r="B30" s="30" t="str">
        <f>VLOOKUP(A30,'3'!A:B,2,0)</f>
        <v>건설용 및 광산용 기계</v>
      </c>
      <c r="C30" s="27"/>
      <c r="D30" s="46"/>
      <c r="E30" s="45"/>
      <c r="F30" s="46" t="s">
        <v>433</v>
      </c>
      <c r="G30" s="45" t="s">
        <v>433</v>
      </c>
      <c r="H30" s="45"/>
      <c r="I30" s="62" t="s">
        <v>433</v>
      </c>
    </row>
    <row r="31" spans="1:9" ht="21.75" thickBot="1" x14ac:dyDescent="0.3">
      <c r="A31" s="29" t="s">
        <v>110</v>
      </c>
      <c r="B31" s="30" t="str">
        <f>VLOOKUP(A31,'3'!A:B,2,0)</f>
        <v>하역 기계</v>
      </c>
      <c r="C31" s="27"/>
      <c r="D31" s="46"/>
      <c r="E31" s="45"/>
      <c r="F31" s="46" t="s">
        <v>433</v>
      </c>
      <c r="G31" s="45" t="s">
        <v>433</v>
      </c>
      <c r="H31" s="45"/>
      <c r="I31" s="62" t="s">
        <v>433</v>
      </c>
    </row>
    <row r="32" spans="1:9" ht="21.75" thickBot="1" x14ac:dyDescent="0.3">
      <c r="A32" s="29" t="s">
        <v>111</v>
      </c>
      <c r="B32" s="30" t="str">
        <f>VLOOKUP(A32,'3'!A:B,2,0)</f>
        <v>가열용 및 냉각용 기기</v>
      </c>
      <c r="C32" s="27"/>
      <c r="D32" s="46"/>
      <c r="E32" s="45"/>
      <c r="F32" s="46">
        <v>25</v>
      </c>
      <c r="G32" s="45">
        <v>0.1</v>
      </c>
      <c r="H32" s="45" t="s">
        <v>464</v>
      </c>
      <c r="I32" s="62">
        <v>0.1</v>
      </c>
    </row>
    <row r="33" spans="1:9" ht="21.75" thickBot="1" x14ac:dyDescent="0.3">
      <c r="A33" s="29" t="s">
        <v>112</v>
      </c>
      <c r="B33" s="30" t="str">
        <f>VLOOKUP(A33,'3'!A:B,2,0)</f>
        <v>섬유 기계</v>
      </c>
      <c r="C33" s="27"/>
      <c r="D33" s="46"/>
      <c r="E33" s="45"/>
      <c r="F33" s="46">
        <v>4</v>
      </c>
      <c r="G33" s="45">
        <v>0</v>
      </c>
      <c r="H33" s="45">
        <v>-42.2</v>
      </c>
      <c r="I33" s="62">
        <v>0</v>
      </c>
    </row>
    <row r="34" spans="1:9" ht="21.75" thickBot="1" x14ac:dyDescent="0.3">
      <c r="A34" s="29" t="s">
        <v>113</v>
      </c>
      <c r="B34" s="30" t="str">
        <f>VLOOKUP(A34,'3'!A:B,2,0)</f>
        <v>베어링</v>
      </c>
      <c r="C34" s="27" t="s">
        <v>337</v>
      </c>
      <c r="D34" s="46" t="s">
        <v>433</v>
      </c>
      <c r="E34" s="45"/>
      <c r="F34" s="46" t="s">
        <v>433</v>
      </c>
      <c r="G34" s="45" t="s">
        <v>433</v>
      </c>
      <c r="H34" s="45"/>
      <c r="I34" s="62" t="s">
        <v>433</v>
      </c>
    </row>
    <row r="35" spans="1:9" ht="21.75" thickBot="1" x14ac:dyDescent="0.3">
      <c r="A35" s="28" t="s">
        <v>114</v>
      </c>
      <c r="B35" s="29" t="str">
        <f>VLOOKUP(A35,'3'!A:B,2,0)</f>
        <v>전기 기기</v>
      </c>
      <c r="C35" s="27"/>
      <c r="D35" s="46"/>
      <c r="E35" s="45"/>
      <c r="F35" s="46">
        <v>815</v>
      </c>
      <c r="G35" s="45">
        <v>2.5</v>
      </c>
      <c r="H35" s="45">
        <v>45.2</v>
      </c>
      <c r="I35" s="62">
        <v>1</v>
      </c>
    </row>
    <row r="36" spans="1:9" ht="21.75" thickBot="1" x14ac:dyDescent="0.3">
      <c r="A36" s="29" t="s">
        <v>115</v>
      </c>
      <c r="B36" s="30" t="str">
        <f>VLOOKUP(A36,'3'!A:B,2,0)</f>
        <v>반도체 등 전자부품</v>
      </c>
      <c r="C36" s="27"/>
      <c r="D36" s="46"/>
      <c r="E36" s="45"/>
      <c r="F36" s="46" t="s">
        <v>433</v>
      </c>
      <c r="G36" s="45" t="s">
        <v>433</v>
      </c>
      <c r="H36" s="45"/>
      <c r="I36" s="62" t="s">
        <v>433</v>
      </c>
    </row>
    <row r="37" spans="1:9" ht="21.75" thickBot="1" x14ac:dyDescent="0.3">
      <c r="A37" s="29" t="s">
        <v>116</v>
      </c>
      <c r="B37" s="31" t="str">
        <f>VLOOKUP(A37,'3'!A:B,2,0)</f>
        <v>IC</v>
      </c>
      <c r="C37" s="27" t="s">
        <v>343</v>
      </c>
      <c r="D37" s="46" t="s">
        <v>433</v>
      </c>
      <c r="E37" s="45"/>
      <c r="F37" s="46" t="s">
        <v>433</v>
      </c>
      <c r="G37" s="45" t="s">
        <v>433</v>
      </c>
      <c r="H37" s="45"/>
      <c r="I37" s="62" t="s">
        <v>433</v>
      </c>
    </row>
    <row r="38" spans="1:9" ht="21.75" thickBot="1" x14ac:dyDescent="0.3">
      <c r="A38" s="29" t="s">
        <v>117</v>
      </c>
      <c r="B38" s="30" t="str">
        <f>VLOOKUP(A38,'3'!A:B,2,0)</f>
        <v>음향 및 영상 기기</v>
      </c>
      <c r="C38" s="27" t="s">
        <v>342</v>
      </c>
      <c r="D38" s="46" t="s">
        <v>433</v>
      </c>
      <c r="E38" s="45" t="s">
        <v>445</v>
      </c>
      <c r="F38" s="46" t="s">
        <v>433</v>
      </c>
      <c r="G38" s="45" t="s">
        <v>433</v>
      </c>
      <c r="H38" s="45" t="s">
        <v>445</v>
      </c>
      <c r="I38" s="62">
        <v>-0.2</v>
      </c>
    </row>
    <row r="39" spans="1:9" ht="42.75" thickBot="1" x14ac:dyDescent="0.3">
      <c r="A39" s="29" t="s">
        <v>118</v>
      </c>
      <c r="B39" s="31" t="str">
        <f>VLOOKUP(A39,'3'!A:B,2,0)</f>
        <v>영상 기록 및 재생 기기</v>
      </c>
      <c r="C39" s="27" t="s">
        <v>342</v>
      </c>
      <c r="D39" s="46" t="s">
        <v>433</v>
      </c>
      <c r="E39" s="45"/>
      <c r="F39" s="46" t="s">
        <v>433</v>
      </c>
      <c r="G39" s="45" t="s">
        <v>433</v>
      </c>
      <c r="H39" s="45"/>
      <c r="I39" s="62" t="s">
        <v>433</v>
      </c>
    </row>
    <row r="40" spans="1:9" ht="21.75" thickBot="1" x14ac:dyDescent="0.3">
      <c r="A40" s="29" t="s">
        <v>119</v>
      </c>
      <c r="B40" s="31" t="str">
        <f>VLOOKUP(A40,'3'!A:B,2,0)</f>
        <v>TV 수상기</v>
      </c>
      <c r="C40" s="27" t="s">
        <v>342</v>
      </c>
      <c r="D40" s="46" t="s">
        <v>433</v>
      </c>
      <c r="E40" s="45" t="s">
        <v>445</v>
      </c>
      <c r="F40" s="46" t="s">
        <v>433</v>
      </c>
      <c r="G40" s="45" t="s">
        <v>433</v>
      </c>
      <c r="H40" s="45" t="s">
        <v>445</v>
      </c>
      <c r="I40" s="62">
        <v>0</v>
      </c>
    </row>
    <row r="41" spans="1:9" ht="42.75" thickBot="1" x14ac:dyDescent="0.3">
      <c r="A41" s="29" t="s">
        <v>120</v>
      </c>
      <c r="B41" s="30" t="str">
        <f>VLOOKUP(A41,'3'!A:B,2,0)</f>
        <v>음향 및 영상 기기의 부분품</v>
      </c>
      <c r="C41" s="27"/>
      <c r="D41" s="46"/>
      <c r="E41" s="45"/>
      <c r="F41" s="46" t="s">
        <v>433</v>
      </c>
      <c r="G41" s="45" t="s">
        <v>433</v>
      </c>
      <c r="H41" s="45" t="s">
        <v>445</v>
      </c>
      <c r="I41" s="62">
        <v>0</v>
      </c>
    </row>
    <row r="42" spans="1:9" ht="21.75" thickBot="1" x14ac:dyDescent="0.3">
      <c r="A42" s="29" t="s">
        <v>121</v>
      </c>
      <c r="B42" s="30" t="str">
        <f>VLOOKUP(A42,'3'!A:B,2,0)</f>
        <v>중전 기기</v>
      </c>
      <c r="C42" s="27"/>
      <c r="D42" s="46"/>
      <c r="E42" s="45"/>
      <c r="F42" s="46" t="s">
        <v>433</v>
      </c>
      <c r="G42" s="45" t="s">
        <v>433</v>
      </c>
      <c r="H42" s="45" t="s">
        <v>445</v>
      </c>
      <c r="I42" s="62">
        <v>0</v>
      </c>
    </row>
    <row r="43" spans="1:9" ht="21.75" thickBot="1" x14ac:dyDescent="0.3">
      <c r="A43" s="29" t="s">
        <v>122</v>
      </c>
      <c r="B43" s="30" t="str">
        <f>VLOOKUP(A43,'3'!A:B,2,0)</f>
        <v>통신기</v>
      </c>
      <c r="C43" s="27"/>
      <c r="D43" s="46"/>
      <c r="E43" s="45"/>
      <c r="F43" s="46" t="s">
        <v>433</v>
      </c>
      <c r="G43" s="45" t="s">
        <v>433</v>
      </c>
      <c r="H43" s="45"/>
      <c r="I43" s="62" t="s">
        <v>433</v>
      </c>
    </row>
    <row r="44" spans="1:9" ht="21.75" thickBot="1" x14ac:dyDescent="0.3">
      <c r="A44" s="29" t="s">
        <v>123</v>
      </c>
      <c r="B44" s="30" t="str">
        <f>VLOOKUP(A44,'3'!A:B,2,0)</f>
        <v>전기 계측 기기</v>
      </c>
      <c r="C44" s="27"/>
      <c r="D44" s="46"/>
      <c r="E44" s="45"/>
      <c r="F44" s="46">
        <v>3</v>
      </c>
      <c r="G44" s="45">
        <v>0</v>
      </c>
      <c r="H44" s="45">
        <v>158.6</v>
      </c>
      <c r="I44" s="62">
        <v>0</v>
      </c>
    </row>
    <row r="45" spans="1:9" ht="21.75" thickBot="1" x14ac:dyDescent="0.3">
      <c r="A45" s="29" t="s">
        <v>124</v>
      </c>
      <c r="B45" s="30" t="str">
        <f>VLOOKUP(A45,'3'!A:B,2,0)</f>
        <v>전기회로 등의 기기</v>
      </c>
      <c r="C45" s="27"/>
      <c r="D45" s="46"/>
      <c r="E45" s="45"/>
      <c r="F45" s="46" t="s">
        <v>433</v>
      </c>
      <c r="G45" s="45" t="s">
        <v>433</v>
      </c>
      <c r="H45" s="45"/>
      <c r="I45" s="62" t="s">
        <v>433</v>
      </c>
    </row>
    <row r="46" spans="1:9" ht="21.75" thickBot="1" x14ac:dyDescent="0.3">
      <c r="A46" s="29" t="s">
        <v>125</v>
      </c>
      <c r="B46" s="30" t="str">
        <f>VLOOKUP(A46,'3'!A:B,2,0)</f>
        <v>전지</v>
      </c>
      <c r="C46" s="27"/>
      <c r="D46" s="46"/>
      <c r="E46" s="45"/>
      <c r="F46" s="46" t="s">
        <v>433</v>
      </c>
      <c r="G46" s="45" t="s">
        <v>433</v>
      </c>
      <c r="H46" s="45"/>
      <c r="I46" s="62" t="s">
        <v>433</v>
      </c>
    </row>
    <row r="47" spans="1:9" ht="21.75" thickBot="1" x14ac:dyDescent="0.3">
      <c r="A47" s="28" t="s">
        <v>126</v>
      </c>
      <c r="B47" s="29" t="str">
        <f>VLOOKUP(A47,'3'!A:B,2,0)</f>
        <v>수송용 기기</v>
      </c>
      <c r="C47" s="27"/>
      <c r="D47" s="46"/>
      <c r="E47" s="45"/>
      <c r="F47" s="46">
        <v>23409</v>
      </c>
      <c r="G47" s="45">
        <v>73.099999999999994</v>
      </c>
      <c r="H47" s="45">
        <v>35.200000000000003</v>
      </c>
      <c r="I47" s="62">
        <v>24.6</v>
      </c>
    </row>
    <row r="48" spans="1:9" ht="21.75" thickBot="1" x14ac:dyDescent="0.3">
      <c r="A48" s="29" t="s">
        <v>127</v>
      </c>
      <c r="B48" s="30" t="str">
        <f>VLOOKUP(A48,'3'!A:B,2,0)</f>
        <v>자동차</v>
      </c>
      <c r="C48" s="27" t="s">
        <v>341</v>
      </c>
      <c r="D48" s="46">
        <v>17504</v>
      </c>
      <c r="E48" s="45">
        <v>18.600000000000001</v>
      </c>
      <c r="F48" s="46">
        <v>22365</v>
      </c>
      <c r="G48" s="45">
        <v>69.900000000000006</v>
      </c>
      <c r="H48" s="45">
        <v>39.6</v>
      </c>
      <c r="I48" s="62">
        <v>25.7</v>
      </c>
    </row>
    <row r="49" spans="1:9" ht="21.75" thickBot="1" x14ac:dyDescent="0.3">
      <c r="A49" s="29" t="s">
        <v>128</v>
      </c>
      <c r="B49" s="31" t="str">
        <f>VLOOKUP(A49,'3'!A:B,2,0)</f>
        <v>승용차</v>
      </c>
      <c r="C49" s="27" t="s">
        <v>341</v>
      </c>
      <c r="D49" s="46">
        <v>17503</v>
      </c>
      <c r="E49" s="45">
        <v>18.7</v>
      </c>
      <c r="F49" s="46">
        <v>22364</v>
      </c>
      <c r="G49" s="45">
        <v>69.900000000000006</v>
      </c>
      <c r="H49" s="45">
        <v>39.6</v>
      </c>
      <c r="I49" s="62">
        <v>25.7</v>
      </c>
    </row>
    <row r="50" spans="1:9" ht="21.75" thickBot="1" x14ac:dyDescent="0.3">
      <c r="A50" s="29" t="s">
        <v>129</v>
      </c>
      <c r="B50" s="31" t="str">
        <f>VLOOKUP(A50,'3'!A:B,2,0)</f>
        <v>버스 및 트럭</v>
      </c>
      <c r="C50" s="27" t="s">
        <v>341</v>
      </c>
      <c r="D50" s="46" t="s">
        <v>433</v>
      </c>
      <c r="E50" s="45"/>
      <c r="F50" s="46" t="s">
        <v>433</v>
      </c>
      <c r="G50" s="45" t="s">
        <v>433</v>
      </c>
      <c r="H50" s="45"/>
      <c r="I50" s="62" t="s">
        <v>433</v>
      </c>
    </row>
    <row r="51" spans="1:9" ht="21.75" thickBot="1" x14ac:dyDescent="0.3">
      <c r="A51" s="29" t="s">
        <v>130</v>
      </c>
      <c r="B51" s="30" t="str">
        <f>VLOOKUP(A51,'3'!A:B,2,0)</f>
        <v>자동차의 부분품</v>
      </c>
      <c r="C51" s="27" t="s">
        <v>337</v>
      </c>
      <c r="D51" s="46">
        <v>1444</v>
      </c>
      <c r="E51" s="45">
        <v>-24.3</v>
      </c>
      <c r="F51" s="46">
        <v>727</v>
      </c>
      <c r="G51" s="45">
        <v>2.2999999999999998</v>
      </c>
      <c r="H51" s="45">
        <v>-19</v>
      </c>
      <c r="I51" s="62">
        <v>-0.7</v>
      </c>
    </row>
    <row r="52" spans="1:9" ht="21.75" thickBot="1" x14ac:dyDescent="0.3">
      <c r="A52" s="29" t="s">
        <v>131</v>
      </c>
      <c r="B52" s="30" t="str">
        <f>VLOOKUP(A52,'3'!A:B,2,0)</f>
        <v>이륜자동차</v>
      </c>
      <c r="C52" s="27" t="s">
        <v>369</v>
      </c>
      <c r="D52" s="46">
        <v>1</v>
      </c>
      <c r="E52" s="45">
        <v>-80.3</v>
      </c>
      <c r="F52" s="46">
        <v>294</v>
      </c>
      <c r="G52" s="45">
        <v>0.9</v>
      </c>
      <c r="H52" s="45">
        <v>-26.1</v>
      </c>
      <c r="I52" s="62">
        <v>-0.4</v>
      </c>
    </row>
    <row r="53" spans="1:9" ht="21.75" thickBot="1" x14ac:dyDescent="0.3">
      <c r="A53" s="29" t="s">
        <v>132</v>
      </c>
      <c r="B53" s="30" t="str">
        <f>VLOOKUP(A53,'3'!A:B,2,0)</f>
        <v>항공기류</v>
      </c>
      <c r="C53" s="27"/>
      <c r="D53" s="46"/>
      <c r="E53" s="45"/>
      <c r="F53" s="46" t="s">
        <v>433</v>
      </c>
      <c r="G53" s="45" t="s">
        <v>433</v>
      </c>
      <c r="H53" s="45"/>
      <c r="I53" s="62" t="s">
        <v>433</v>
      </c>
    </row>
    <row r="54" spans="1:9" ht="21.75" thickBot="1" x14ac:dyDescent="0.3">
      <c r="A54" s="29" t="s">
        <v>133</v>
      </c>
      <c r="B54" s="30" t="str">
        <f>VLOOKUP(A54,'3'!A:B,2,0)</f>
        <v>선박</v>
      </c>
      <c r="C54" s="27" t="s">
        <v>339</v>
      </c>
      <c r="D54" s="46" t="s">
        <v>433</v>
      </c>
      <c r="E54" s="45"/>
      <c r="F54" s="46" t="s">
        <v>433</v>
      </c>
      <c r="G54" s="45" t="s">
        <v>433</v>
      </c>
      <c r="H54" s="45"/>
      <c r="I54" s="62" t="s">
        <v>433</v>
      </c>
    </row>
    <row r="55" spans="1:9" ht="21.75" thickBot="1" x14ac:dyDescent="0.3">
      <c r="A55" s="28" t="s">
        <v>134</v>
      </c>
      <c r="B55" s="29" t="str">
        <f>VLOOKUP(A55,'3'!A:B,2,0)</f>
        <v>기타</v>
      </c>
      <c r="C55" s="27"/>
      <c r="D55" s="46"/>
      <c r="E55" s="45"/>
      <c r="F55" s="46">
        <v>4319</v>
      </c>
      <c r="G55" s="45">
        <v>13.5</v>
      </c>
      <c r="H55" s="45">
        <v>33.6</v>
      </c>
      <c r="I55" s="62">
        <v>4.4000000000000004</v>
      </c>
    </row>
    <row r="56" spans="1:9" ht="21.75" thickBot="1" x14ac:dyDescent="0.3">
      <c r="A56" s="29" t="s">
        <v>135</v>
      </c>
      <c r="B56" s="30" t="str">
        <f>VLOOKUP(A56,'3'!A:B,2,0)</f>
        <v>과학 광학 기기</v>
      </c>
      <c r="C56" s="27"/>
      <c r="D56" s="46"/>
      <c r="E56" s="45"/>
      <c r="F56" s="46">
        <v>191</v>
      </c>
      <c r="G56" s="45">
        <v>0.6</v>
      </c>
      <c r="H56" s="45">
        <v>75.7</v>
      </c>
      <c r="I56" s="62">
        <v>0.3</v>
      </c>
    </row>
    <row r="57" spans="1:9" ht="21.75" thickBot="1" x14ac:dyDescent="0.3">
      <c r="A57" s="29" t="s">
        <v>136</v>
      </c>
      <c r="B57" s="30" t="str">
        <f>VLOOKUP(A57,'3'!A:B,2,0)</f>
        <v>사진용 및 영화용 재료</v>
      </c>
      <c r="C57" s="27"/>
      <c r="D57" s="46"/>
      <c r="E57" s="45"/>
      <c r="F57" s="46">
        <v>53</v>
      </c>
      <c r="G57" s="45">
        <v>0.2</v>
      </c>
      <c r="H57" s="45">
        <v>-57.2</v>
      </c>
      <c r="I57" s="62">
        <v>-0.3</v>
      </c>
    </row>
    <row r="58" spans="1:9" ht="21" x14ac:dyDescent="0.25">
      <c r="A58" s="35" t="s">
        <v>411</v>
      </c>
      <c r="B58" s="38"/>
      <c r="C58" s="38"/>
      <c r="D58" s="51"/>
      <c r="E58" s="57"/>
      <c r="F58" s="51"/>
      <c r="G58" s="57"/>
      <c r="H58" s="57"/>
      <c r="I58" s="57"/>
    </row>
    <row r="59" spans="1:9" ht="21" x14ac:dyDescent="0.25">
      <c r="A59" s="36" t="str">
        <f>HLOOKUP(A58,'4'!59:60,2,0)</f>
        <v xml:space="preserve"> 변화율은 전년대비 변화율을 나타냅니다. 
 *를 붙인 수치는 전년대비 배율을 나타냅니다.</v>
      </c>
      <c r="B59" s="39"/>
      <c r="C59" s="39"/>
      <c r="D59" s="52"/>
      <c r="E59" s="58"/>
      <c r="F59" s="52"/>
      <c r="G59" s="58"/>
      <c r="H59" s="58"/>
      <c r="I59" s="58"/>
    </row>
    <row r="60" spans="1:9" ht="21" x14ac:dyDescent="0.25">
      <c r="A60" s="36"/>
      <c r="B60" s="39"/>
      <c r="C60" s="39"/>
      <c r="D60" s="52"/>
      <c r="E60" s="58"/>
      <c r="F60" s="52"/>
      <c r="G60" s="58"/>
      <c r="H60" s="58"/>
      <c r="I60" s="58"/>
    </row>
    <row r="61" spans="1:9" ht="21" x14ac:dyDescent="0.25">
      <c r="A61" s="36" t="s">
        <v>434</v>
      </c>
      <c r="B61" s="39"/>
      <c r="C61" s="39"/>
      <c r="D61" s="52"/>
      <c r="E61" s="58"/>
      <c r="F61" s="52"/>
      <c r="G61" s="58"/>
      <c r="H61" s="58"/>
      <c r="I61" s="58"/>
    </row>
    <row r="62" spans="1:9" ht="21" x14ac:dyDescent="0.25">
      <c r="A62" s="36" t="str">
        <f>HLOOKUP(A61,'4'!62:63,2,0)</f>
        <v xml:space="preserve"> 증감 기여도는 전년대비 증감 기여도입니다.</v>
      </c>
      <c r="B62" s="39"/>
      <c r="C62" s="39"/>
      <c r="D62" s="52"/>
      <c r="E62" s="58"/>
      <c r="F62" s="52"/>
      <c r="G62" s="58"/>
      <c r="H62" s="58"/>
      <c r="I62" s="58"/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69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8.7109375" bestFit="1" customWidth="1"/>
    <col min="4" max="4" width="13" bestFit="1" customWidth="1"/>
    <col min="5" max="5" width="9.85546875" bestFit="1" customWidth="1"/>
    <col min="6" max="6" width="13" bestFit="1" customWidth="1"/>
    <col min="7" max="7" width="9.85546875" customWidth="1"/>
    <col min="8" max="8" width="9.85546875" bestFit="1" customWidth="1"/>
    <col min="9" max="9" width="15.5703125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7" t="s">
        <v>169</v>
      </c>
      <c r="B1" s="14"/>
      <c r="C1" s="23"/>
      <c r="D1" s="64"/>
      <c r="E1" s="69"/>
      <c r="F1" s="64"/>
      <c r="G1" s="73"/>
      <c r="H1" s="73"/>
      <c r="I1" s="73"/>
    </row>
    <row r="2" spans="1:9" ht="23.25" x14ac:dyDescent="0.25">
      <c r="A2" s="47" t="str">
        <f>VLOOKUP(A1,目次!B:C,2,0)</f>
        <v>주요 지역, 국가별 및 상품별 수입, 미국</v>
      </c>
      <c r="B2" s="14"/>
      <c r="C2" s="23"/>
      <c r="D2" s="64"/>
      <c r="E2" s="69"/>
      <c r="F2" s="64"/>
      <c r="G2" s="73"/>
      <c r="H2" s="73"/>
      <c r="I2" s="73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VLOOKUP(A6,'4'!A:B,2,0)</f>
        <v>품명</v>
      </c>
      <c r="C6" s="17" t="str">
        <f>HLOOKUP(C5,'5'!5:6,2,0)</f>
        <v>단위</v>
      </c>
      <c r="D6" s="50" t="str">
        <f>HLOOKUP(D5,'5'!5:6,2,0)</f>
        <v>수량</v>
      </c>
      <c r="E6" s="56" t="str">
        <f>HLOOKUP(E5,'5'!5:6,2,0)</f>
        <v>변화율</v>
      </c>
      <c r="F6" s="50" t="str">
        <f>HLOOKUP(F5,'5'!5:6,2,0)</f>
        <v>가액</v>
      </c>
      <c r="G6" s="56" t="str">
        <f>HLOOKUP(G5,'5'!5:6,2,0)</f>
        <v>구성비</v>
      </c>
      <c r="H6" s="56" t="str">
        <f>HLOOKUP(H5,'5'!5:6,2,0)</f>
        <v>변화율</v>
      </c>
      <c r="I6" s="61" t="str">
        <f>HLOOKUP(I5,'5'!5:6,2,0)</f>
        <v>증감 기여도</v>
      </c>
    </row>
    <row r="7" spans="1:9" ht="21.75" thickBot="1" x14ac:dyDescent="0.3">
      <c r="A7" s="25" t="s">
        <v>33</v>
      </c>
      <c r="B7" s="26" t="str">
        <f>VLOOKUP(A7,'4'!A:B,2,0)</f>
        <v>총액</v>
      </c>
      <c r="C7" s="27"/>
      <c r="D7" s="46"/>
      <c r="E7" s="45"/>
      <c r="F7" s="46">
        <v>1077135</v>
      </c>
      <c r="G7" s="45">
        <v>100</v>
      </c>
      <c r="H7" s="45">
        <v>7.1</v>
      </c>
      <c r="I7" s="62">
        <v>7.1</v>
      </c>
    </row>
    <row r="8" spans="1:9" ht="21.75" thickBot="1" x14ac:dyDescent="0.3">
      <c r="A8" s="28" t="s">
        <v>87</v>
      </c>
      <c r="B8" s="29" t="str">
        <f>VLOOKUP(A8,'4'!A:B,2,0)</f>
        <v>식료품</v>
      </c>
      <c r="C8" s="27"/>
      <c r="D8" s="46"/>
      <c r="E8" s="45"/>
      <c r="F8" s="46">
        <v>153565</v>
      </c>
      <c r="G8" s="45">
        <v>14.3</v>
      </c>
      <c r="H8" s="45">
        <v>26.4</v>
      </c>
      <c r="I8" s="62">
        <v>3.2</v>
      </c>
    </row>
    <row r="9" spans="1:9" ht="21.75" thickBot="1" x14ac:dyDescent="0.3">
      <c r="A9" s="29" t="s">
        <v>138</v>
      </c>
      <c r="B9" s="30" t="str">
        <f>VLOOKUP(A9,'4'!A:B,2,0)</f>
        <v>어개류</v>
      </c>
      <c r="C9" s="27" t="s">
        <v>337</v>
      </c>
      <c r="D9" s="46">
        <v>19128</v>
      </c>
      <c r="E9" s="45">
        <v>-11.1</v>
      </c>
      <c r="F9" s="46">
        <v>21638</v>
      </c>
      <c r="G9" s="45">
        <v>2</v>
      </c>
      <c r="H9" s="45">
        <v>29.8</v>
      </c>
      <c r="I9" s="62">
        <v>0.5</v>
      </c>
    </row>
    <row r="10" spans="1:9" ht="21.75" thickBot="1" x14ac:dyDescent="0.3">
      <c r="A10" s="29" t="s">
        <v>139</v>
      </c>
      <c r="B10" s="30" t="str">
        <f>VLOOKUP(A10,'4'!A:B,2,0)</f>
        <v>육류</v>
      </c>
      <c r="C10" s="27" t="s">
        <v>337</v>
      </c>
      <c r="D10" s="46">
        <v>39928</v>
      </c>
      <c r="E10" s="45">
        <v>-3.6</v>
      </c>
      <c r="F10" s="46">
        <v>33445</v>
      </c>
      <c r="G10" s="45">
        <v>3.1</v>
      </c>
      <c r="H10" s="45">
        <v>-5.8</v>
      </c>
      <c r="I10" s="62">
        <v>-0.2</v>
      </c>
    </row>
    <row r="11" spans="1:9" ht="21.75" thickBot="1" x14ac:dyDescent="0.3">
      <c r="A11" s="29" t="s">
        <v>140</v>
      </c>
      <c r="B11" s="30" t="str">
        <f>VLOOKUP(A11,'4'!A:B,2,0)</f>
        <v>곡물류</v>
      </c>
      <c r="C11" s="27" t="s">
        <v>337</v>
      </c>
      <c r="D11" s="46">
        <v>1350651</v>
      </c>
      <c r="E11" s="45">
        <v>77.3</v>
      </c>
      <c r="F11" s="46">
        <v>54100</v>
      </c>
      <c r="G11" s="45">
        <v>5</v>
      </c>
      <c r="H11" s="45">
        <v>59.5</v>
      </c>
      <c r="I11" s="62">
        <v>2</v>
      </c>
    </row>
    <row r="12" spans="1:9" ht="21.75" thickBot="1" x14ac:dyDescent="0.3">
      <c r="A12" s="29" t="s">
        <v>141</v>
      </c>
      <c r="B12" s="30" t="str">
        <f>VLOOKUP(A12,'4'!A:B,2,0)</f>
        <v>채소</v>
      </c>
      <c r="C12" s="27" t="s">
        <v>337</v>
      </c>
      <c r="D12" s="46">
        <v>31350</v>
      </c>
      <c r="E12" s="45">
        <v>30.2</v>
      </c>
      <c r="F12" s="46">
        <v>8784</v>
      </c>
      <c r="G12" s="45">
        <v>0.8</v>
      </c>
      <c r="H12" s="45">
        <v>13.5</v>
      </c>
      <c r="I12" s="62">
        <v>0.1</v>
      </c>
    </row>
    <row r="13" spans="1:9" ht="21.75" thickBot="1" x14ac:dyDescent="0.3">
      <c r="A13" s="29" t="s">
        <v>142</v>
      </c>
      <c r="B13" s="30" t="str">
        <f>VLOOKUP(A13,'4'!A:B,2,0)</f>
        <v>과실</v>
      </c>
      <c r="C13" s="27" t="s">
        <v>337</v>
      </c>
      <c r="D13" s="46">
        <v>11085</v>
      </c>
      <c r="E13" s="45">
        <v>20.399999999999999</v>
      </c>
      <c r="F13" s="46">
        <v>8633</v>
      </c>
      <c r="G13" s="45">
        <v>0.8</v>
      </c>
      <c r="H13" s="45">
        <v>27.9</v>
      </c>
      <c r="I13" s="62">
        <v>0.2</v>
      </c>
    </row>
    <row r="14" spans="1:9" ht="21.75" thickBot="1" x14ac:dyDescent="0.3">
      <c r="A14" s="28" t="s">
        <v>88</v>
      </c>
      <c r="B14" s="29" t="str">
        <f>VLOOKUP(A14,'4'!A:B,2,0)</f>
        <v>원료품</v>
      </c>
      <c r="C14" s="27"/>
      <c r="D14" s="46"/>
      <c r="E14" s="45"/>
      <c r="F14" s="46">
        <v>64829</v>
      </c>
      <c r="G14" s="45">
        <v>6</v>
      </c>
      <c r="H14" s="45">
        <v>0.6</v>
      </c>
      <c r="I14" s="62">
        <v>0</v>
      </c>
    </row>
    <row r="15" spans="1:9" ht="21.75" thickBot="1" x14ac:dyDescent="0.3">
      <c r="A15" s="29" t="s">
        <v>143</v>
      </c>
      <c r="B15" s="30" t="str">
        <f>VLOOKUP(A15,'4'!A:B,2,0)</f>
        <v>목재</v>
      </c>
      <c r="C15" s="27"/>
      <c r="D15" s="46"/>
      <c r="E15" s="45"/>
      <c r="F15" s="46">
        <v>3762</v>
      </c>
      <c r="G15" s="45">
        <v>0.3</v>
      </c>
      <c r="H15" s="45">
        <v>-30.1</v>
      </c>
      <c r="I15" s="62">
        <v>-0.2</v>
      </c>
    </row>
    <row r="16" spans="1:9" ht="21.75" thickBot="1" x14ac:dyDescent="0.3">
      <c r="A16" s="29" t="s">
        <v>144</v>
      </c>
      <c r="B16" s="30" t="str">
        <f>VLOOKUP(A16,'4'!A:B,2,0)</f>
        <v>비철금속광</v>
      </c>
      <c r="C16" s="27" t="s">
        <v>368</v>
      </c>
      <c r="D16" s="46">
        <v>33</v>
      </c>
      <c r="E16" s="45">
        <v>-56.3</v>
      </c>
      <c r="F16" s="46">
        <v>14109</v>
      </c>
      <c r="G16" s="45">
        <v>1.3</v>
      </c>
      <c r="H16" s="45">
        <v>-45.7</v>
      </c>
      <c r="I16" s="62">
        <v>-1.2</v>
      </c>
    </row>
    <row r="17" spans="1:9" ht="21.75" thickBot="1" x14ac:dyDescent="0.3">
      <c r="A17" s="29" t="s">
        <v>145</v>
      </c>
      <c r="B17" s="30" t="str">
        <f>VLOOKUP(A17,'4'!A:B,2,0)</f>
        <v>철광석</v>
      </c>
      <c r="C17" s="27" t="s">
        <v>368</v>
      </c>
      <c r="D17" s="46" t="s">
        <v>433</v>
      </c>
      <c r="E17" s="45"/>
      <c r="F17" s="46" t="s">
        <v>433</v>
      </c>
      <c r="G17" s="45" t="s">
        <v>433</v>
      </c>
      <c r="H17" s="45"/>
      <c r="I17" s="62" t="s">
        <v>433</v>
      </c>
    </row>
    <row r="18" spans="1:9" ht="21.75" thickBot="1" x14ac:dyDescent="0.3">
      <c r="A18" s="29" t="s">
        <v>146</v>
      </c>
      <c r="B18" s="30" t="str">
        <f>VLOOKUP(A18,'4'!A:B,2,0)</f>
        <v>대두</v>
      </c>
      <c r="C18" s="27" t="s">
        <v>337</v>
      </c>
      <c r="D18" s="46">
        <v>215794</v>
      </c>
      <c r="E18" s="45">
        <v>57.8</v>
      </c>
      <c r="F18" s="46">
        <v>16652</v>
      </c>
      <c r="G18" s="45">
        <v>1.5</v>
      </c>
      <c r="H18" s="45">
        <v>55.6</v>
      </c>
      <c r="I18" s="62">
        <v>0.6</v>
      </c>
    </row>
    <row r="19" spans="1:9" ht="21.75" thickBot="1" x14ac:dyDescent="0.3">
      <c r="A19" s="28" t="s">
        <v>89</v>
      </c>
      <c r="B19" s="29" t="str">
        <f>VLOOKUP(A19,'4'!A:B,2,0)</f>
        <v>광물성 원료</v>
      </c>
      <c r="C19" s="27"/>
      <c r="D19" s="46"/>
      <c r="E19" s="45"/>
      <c r="F19" s="46">
        <v>162925</v>
      </c>
      <c r="G19" s="45">
        <v>15.1</v>
      </c>
      <c r="H19" s="45">
        <v>7.6</v>
      </c>
      <c r="I19" s="62">
        <v>1.1000000000000001</v>
      </c>
    </row>
    <row r="20" spans="1:9" ht="21.75" thickBot="1" x14ac:dyDescent="0.3">
      <c r="A20" s="29" t="s">
        <v>147</v>
      </c>
      <c r="B20" s="30" t="str">
        <f>VLOOKUP(A20,'4'!A:B,2,0)</f>
        <v>원유 및 조유</v>
      </c>
      <c r="C20" s="27" t="s">
        <v>345</v>
      </c>
      <c r="D20" s="46">
        <v>723</v>
      </c>
      <c r="E20" s="45">
        <v>323.39999999999998</v>
      </c>
      <c r="F20" s="46">
        <v>51461</v>
      </c>
      <c r="G20" s="45">
        <v>4.8</v>
      </c>
      <c r="H20" s="45">
        <v>281.89999999999998</v>
      </c>
      <c r="I20" s="62">
        <v>3.8</v>
      </c>
    </row>
    <row r="21" spans="1:9" ht="21.75" thickBot="1" x14ac:dyDescent="0.3">
      <c r="A21" s="29" t="s">
        <v>148</v>
      </c>
      <c r="B21" s="30" t="str">
        <f>VLOOKUP(A21,'4'!A:B,2,0)</f>
        <v>석유제품</v>
      </c>
      <c r="C21" s="27"/>
      <c r="D21" s="46"/>
      <c r="E21" s="45"/>
      <c r="F21" s="46">
        <v>12918</v>
      </c>
      <c r="G21" s="45">
        <v>1.2</v>
      </c>
      <c r="H21" s="45">
        <v>-20.6</v>
      </c>
      <c r="I21" s="62">
        <v>-0.3</v>
      </c>
    </row>
    <row r="22" spans="1:9" ht="21.75" thickBot="1" x14ac:dyDescent="0.3">
      <c r="A22" s="29" t="s">
        <v>149</v>
      </c>
      <c r="B22" s="30" t="str">
        <f>VLOOKUP(A22,'4'!A:B,2,0)</f>
        <v>휘발유</v>
      </c>
      <c r="C22" s="27" t="s">
        <v>345</v>
      </c>
      <c r="D22" s="46">
        <v>96</v>
      </c>
      <c r="E22" s="45">
        <v>-30.2</v>
      </c>
      <c r="F22" s="46">
        <v>6140</v>
      </c>
      <c r="G22" s="45">
        <v>0.6</v>
      </c>
      <c r="H22" s="45">
        <v>-44.7</v>
      </c>
      <c r="I22" s="62">
        <v>-0.5</v>
      </c>
    </row>
    <row r="23" spans="1:9" ht="21.75" thickBot="1" x14ac:dyDescent="0.3">
      <c r="A23" s="29" t="s">
        <v>150</v>
      </c>
      <c r="B23" s="30" t="str">
        <f>VLOOKUP(A23,'4'!A:B,2,0)</f>
        <v>액화 천연 가스</v>
      </c>
      <c r="C23" s="27" t="s">
        <v>368</v>
      </c>
      <c r="D23" s="46">
        <v>385</v>
      </c>
      <c r="E23" s="45">
        <v>-26.5</v>
      </c>
      <c r="F23" s="46">
        <v>32767</v>
      </c>
      <c r="G23" s="45">
        <v>3</v>
      </c>
      <c r="H23" s="45">
        <v>-26.9</v>
      </c>
      <c r="I23" s="62">
        <v>-1.2</v>
      </c>
    </row>
    <row r="24" spans="1:9" ht="21.75" thickBot="1" x14ac:dyDescent="0.3">
      <c r="A24" s="29" t="s">
        <v>151</v>
      </c>
      <c r="B24" s="30" t="str">
        <f>VLOOKUP(A24,'4'!A:B,2,0)</f>
        <v>액화 석유 가스</v>
      </c>
      <c r="C24" s="27" t="s">
        <v>368</v>
      </c>
      <c r="D24" s="46">
        <v>710</v>
      </c>
      <c r="E24" s="45">
        <v>41.8</v>
      </c>
      <c r="F24" s="46">
        <v>53180</v>
      </c>
      <c r="G24" s="45">
        <v>4.9000000000000004</v>
      </c>
      <c r="H24" s="45">
        <v>14</v>
      </c>
      <c r="I24" s="62">
        <v>0.6</v>
      </c>
    </row>
    <row r="25" spans="1:9" ht="21.75" thickBot="1" x14ac:dyDescent="0.3">
      <c r="A25" s="29" t="s">
        <v>152</v>
      </c>
      <c r="B25" s="30" t="str">
        <f>VLOOKUP(A25,'4'!A:B,2,0)</f>
        <v>석탄</v>
      </c>
      <c r="C25" s="27" t="s">
        <v>368</v>
      </c>
      <c r="D25" s="46">
        <v>502</v>
      </c>
      <c r="E25" s="45">
        <v>-56.1</v>
      </c>
      <c r="F25" s="46">
        <v>12595</v>
      </c>
      <c r="G25" s="45">
        <v>1.2</v>
      </c>
      <c r="H25" s="45">
        <v>-58.2</v>
      </c>
      <c r="I25" s="62">
        <v>-1.7</v>
      </c>
    </row>
    <row r="26" spans="1:9" ht="21.75" thickBot="1" x14ac:dyDescent="0.3">
      <c r="A26" s="29" t="s">
        <v>153</v>
      </c>
      <c r="B26" s="31" t="str">
        <f>VLOOKUP(A26,'4'!A:B,2,0)</f>
        <v>일반탄</v>
      </c>
      <c r="C26" s="27" t="s">
        <v>368</v>
      </c>
      <c r="D26" s="46">
        <v>80</v>
      </c>
      <c r="E26" s="45">
        <v>-86.3</v>
      </c>
      <c r="F26" s="46">
        <v>1203</v>
      </c>
      <c r="G26" s="45">
        <v>0.1</v>
      </c>
      <c r="H26" s="45">
        <v>-90.4</v>
      </c>
      <c r="I26" s="62">
        <v>-1.1000000000000001</v>
      </c>
    </row>
    <row r="27" spans="1:9" ht="21.75" thickBot="1" x14ac:dyDescent="0.3">
      <c r="A27" s="28" t="s">
        <v>90</v>
      </c>
      <c r="B27" s="29" t="str">
        <f>VLOOKUP(A27,'4'!A:B,2,0)</f>
        <v>화학제품</v>
      </c>
      <c r="C27" s="27"/>
      <c r="D27" s="46"/>
      <c r="E27" s="45"/>
      <c r="F27" s="46">
        <v>202368</v>
      </c>
      <c r="G27" s="45">
        <v>18.8</v>
      </c>
      <c r="H27" s="45">
        <v>-6.5</v>
      </c>
      <c r="I27" s="62">
        <v>-1.4</v>
      </c>
    </row>
    <row r="28" spans="1:9" ht="21.75" thickBot="1" x14ac:dyDescent="0.3">
      <c r="A28" s="29" t="s">
        <v>91</v>
      </c>
      <c r="B28" s="30" t="str">
        <f>VLOOKUP(A28,'4'!A:B,2,0)</f>
        <v>유기화합물</v>
      </c>
      <c r="C28" s="27"/>
      <c r="D28" s="46"/>
      <c r="E28" s="45"/>
      <c r="F28" s="46">
        <v>33407</v>
      </c>
      <c r="G28" s="45">
        <v>3.1</v>
      </c>
      <c r="H28" s="45">
        <v>5.9</v>
      </c>
      <c r="I28" s="62">
        <v>0.2</v>
      </c>
    </row>
    <row r="29" spans="1:9" ht="21.75" thickBot="1" x14ac:dyDescent="0.3">
      <c r="A29" s="29" t="s">
        <v>92</v>
      </c>
      <c r="B29" s="30" t="str">
        <f>VLOOKUP(A29,'4'!A:B,2,0)</f>
        <v>의약품</v>
      </c>
      <c r="C29" s="27" t="s">
        <v>336</v>
      </c>
      <c r="D29" s="46">
        <v>933873</v>
      </c>
      <c r="E29" s="45">
        <v>8</v>
      </c>
      <c r="F29" s="46">
        <v>116536</v>
      </c>
      <c r="G29" s="45">
        <v>10.8</v>
      </c>
      <c r="H29" s="45">
        <v>-12</v>
      </c>
      <c r="I29" s="62">
        <v>-1.6</v>
      </c>
    </row>
    <row r="30" spans="1:9" ht="21.75" thickBot="1" x14ac:dyDescent="0.3">
      <c r="A30" s="28" t="s">
        <v>94</v>
      </c>
      <c r="B30" s="29" t="str">
        <f>VLOOKUP(A30,'4'!A:B,2,0)</f>
        <v>원료별 제품</v>
      </c>
      <c r="C30" s="27"/>
      <c r="D30" s="46"/>
      <c r="E30" s="45"/>
      <c r="F30" s="46">
        <v>42038</v>
      </c>
      <c r="G30" s="45">
        <v>3.9</v>
      </c>
      <c r="H30" s="45">
        <v>8.4</v>
      </c>
      <c r="I30" s="62">
        <v>0.3</v>
      </c>
    </row>
    <row r="31" spans="1:9" ht="21.75" thickBot="1" x14ac:dyDescent="0.3">
      <c r="A31" s="29" t="s">
        <v>95</v>
      </c>
      <c r="B31" s="30" t="str">
        <f>VLOOKUP(A31,'4'!A:B,2,0)</f>
        <v>철강</v>
      </c>
      <c r="C31" s="27" t="s">
        <v>337</v>
      </c>
      <c r="D31" s="46">
        <v>277</v>
      </c>
      <c r="E31" s="45">
        <v>-93.5</v>
      </c>
      <c r="F31" s="46">
        <v>1676</v>
      </c>
      <c r="G31" s="45">
        <v>0.2</v>
      </c>
      <c r="H31" s="45">
        <v>-39.6</v>
      </c>
      <c r="I31" s="62">
        <v>-0.1</v>
      </c>
    </row>
    <row r="32" spans="1:9" ht="21.75" thickBot="1" x14ac:dyDescent="0.3">
      <c r="A32" s="29" t="s">
        <v>96</v>
      </c>
      <c r="B32" s="30" t="str">
        <f>VLOOKUP(A32,'4'!A:B,2,0)</f>
        <v>비철금속</v>
      </c>
      <c r="C32" s="27" t="s">
        <v>337</v>
      </c>
      <c r="D32" s="46">
        <v>1209</v>
      </c>
      <c r="E32" s="45">
        <v>-36.6</v>
      </c>
      <c r="F32" s="46">
        <v>13137</v>
      </c>
      <c r="G32" s="45">
        <v>1.2</v>
      </c>
      <c r="H32" s="45">
        <v>41.2</v>
      </c>
      <c r="I32" s="62">
        <v>0.4</v>
      </c>
    </row>
    <row r="33" spans="1:9" ht="21.75" thickBot="1" x14ac:dyDescent="0.3">
      <c r="A33" s="29" t="s">
        <v>97</v>
      </c>
      <c r="B33" s="30" t="str">
        <f>VLOOKUP(A33,'4'!A:B,2,0)</f>
        <v>금속제품</v>
      </c>
      <c r="C33" s="27"/>
      <c r="D33" s="46"/>
      <c r="E33" s="45"/>
      <c r="F33" s="46">
        <v>9407</v>
      </c>
      <c r="G33" s="45">
        <v>0.9</v>
      </c>
      <c r="H33" s="45">
        <v>-0.5</v>
      </c>
      <c r="I33" s="62">
        <v>0</v>
      </c>
    </row>
    <row r="34" spans="1:9" ht="21.75" thickBot="1" x14ac:dyDescent="0.3">
      <c r="A34" s="29" t="s">
        <v>98</v>
      </c>
      <c r="B34" s="30" t="str">
        <f>VLOOKUP(A34,'4'!A:B,2,0)</f>
        <v>직물용 실 및 섬유제품</v>
      </c>
      <c r="C34" s="27"/>
      <c r="D34" s="46"/>
      <c r="E34" s="45"/>
      <c r="F34" s="46">
        <v>2550</v>
      </c>
      <c r="G34" s="45">
        <v>0.2</v>
      </c>
      <c r="H34" s="45">
        <v>12.4</v>
      </c>
      <c r="I34" s="62">
        <v>0</v>
      </c>
    </row>
    <row r="35" spans="1:9" ht="21.75" thickBot="1" x14ac:dyDescent="0.3">
      <c r="A35" s="29" t="s">
        <v>99</v>
      </c>
      <c r="B35" s="30" t="str">
        <f>VLOOKUP(A35,'4'!A:B,2,0)</f>
        <v>비금속 철물제품</v>
      </c>
      <c r="C35" s="27"/>
      <c r="D35" s="46"/>
      <c r="E35" s="45"/>
      <c r="F35" s="46">
        <v>8742</v>
      </c>
      <c r="G35" s="45">
        <v>0.8</v>
      </c>
      <c r="H35" s="45">
        <v>48.4</v>
      </c>
      <c r="I35" s="62">
        <v>0.3</v>
      </c>
    </row>
    <row r="36" spans="1:9" ht="21.75" thickBot="1" x14ac:dyDescent="0.3">
      <c r="A36" s="29" t="s">
        <v>154</v>
      </c>
      <c r="B36" s="30" t="str">
        <f>VLOOKUP(A36,'4'!A:B,2,0)</f>
        <v>목제품 등; 가구 제외</v>
      </c>
      <c r="C36" s="27"/>
      <c r="D36" s="46"/>
      <c r="E36" s="45"/>
      <c r="F36" s="46">
        <v>2396</v>
      </c>
      <c r="G36" s="45">
        <v>0.2</v>
      </c>
      <c r="H36" s="45">
        <v>-41.9</v>
      </c>
      <c r="I36" s="62">
        <v>-0.2</v>
      </c>
    </row>
    <row r="37" spans="1:9" ht="21.75" thickBot="1" x14ac:dyDescent="0.3">
      <c r="A37" s="28" t="s">
        <v>102</v>
      </c>
      <c r="B37" s="29" t="str">
        <f>VLOOKUP(A37,'4'!A:B,2,0)</f>
        <v>일반 기계</v>
      </c>
      <c r="C37" s="27"/>
      <c r="D37" s="46"/>
      <c r="E37" s="45"/>
      <c r="F37" s="46">
        <v>194110</v>
      </c>
      <c r="G37" s="45">
        <v>18</v>
      </c>
      <c r="H37" s="45">
        <v>12.4</v>
      </c>
      <c r="I37" s="62">
        <v>2.1</v>
      </c>
    </row>
    <row r="38" spans="1:9" ht="21.75" thickBot="1" x14ac:dyDescent="0.3">
      <c r="A38" s="29" t="s">
        <v>103</v>
      </c>
      <c r="B38" s="30" t="str">
        <f>VLOOKUP(A38,'4'!A:B,2,0)</f>
        <v>원동기</v>
      </c>
      <c r="C38" s="27" t="s">
        <v>337</v>
      </c>
      <c r="D38" s="46">
        <v>1647</v>
      </c>
      <c r="E38" s="45">
        <v>19.3</v>
      </c>
      <c r="F38" s="46">
        <v>98157</v>
      </c>
      <c r="G38" s="45">
        <v>9.1</v>
      </c>
      <c r="H38" s="45">
        <v>11.2</v>
      </c>
      <c r="I38" s="62">
        <v>1</v>
      </c>
    </row>
    <row r="39" spans="1:9" ht="42.75" thickBot="1" x14ac:dyDescent="0.3">
      <c r="A39" s="29" t="s">
        <v>104</v>
      </c>
      <c r="B39" s="30" t="str">
        <f>VLOOKUP(A39,'4'!A:B,2,0)</f>
        <v>전산기류, 주변기기 포함</v>
      </c>
      <c r="C39" s="27" t="s">
        <v>342</v>
      </c>
      <c r="D39" s="46">
        <v>10</v>
      </c>
      <c r="E39" s="45">
        <v>-28.3</v>
      </c>
      <c r="F39" s="46">
        <v>35074</v>
      </c>
      <c r="G39" s="45">
        <v>3.3</v>
      </c>
      <c r="H39" s="45">
        <v>22.5</v>
      </c>
      <c r="I39" s="62">
        <v>0.6</v>
      </c>
    </row>
    <row r="40" spans="1:9" ht="21.75" thickBot="1" x14ac:dyDescent="0.3">
      <c r="A40" s="29" t="s">
        <v>105</v>
      </c>
      <c r="B40" s="30" t="str">
        <f>VLOOKUP(A40,'4'!A:B,2,0)</f>
        <v>전산기류의 부분품</v>
      </c>
      <c r="C40" s="27" t="s">
        <v>337</v>
      </c>
      <c r="D40" s="46">
        <v>9</v>
      </c>
      <c r="E40" s="45">
        <v>-28.5</v>
      </c>
      <c r="F40" s="46">
        <v>871</v>
      </c>
      <c r="G40" s="45">
        <v>0.1</v>
      </c>
      <c r="H40" s="45">
        <v>-6.2</v>
      </c>
      <c r="I40" s="62">
        <v>0</v>
      </c>
    </row>
    <row r="41" spans="1:9" ht="21.75" thickBot="1" x14ac:dyDescent="0.3">
      <c r="A41" s="28" t="s">
        <v>114</v>
      </c>
      <c r="B41" s="29" t="str">
        <f>VLOOKUP(A41,'4'!A:B,2,0)</f>
        <v>전기 기기</v>
      </c>
      <c r="C41" s="27"/>
      <c r="D41" s="46"/>
      <c r="E41" s="45"/>
      <c r="F41" s="46">
        <v>107576</v>
      </c>
      <c r="G41" s="45">
        <v>10</v>
      </c>
      <c r="H41" s="45">
        <v>-3.7</v>
      </c>
      <c r="I41" s="62">
        <v>-0.4</v>
      </c>
    </row>
    <row r="42" spans="1:9" ht="21.75" thickBot="1" x14ac:dyDescent="0.3">
      <c r="A42" s="29" t="s">
        <v>115</v>
      </c>
      <c r="B42" s="30" t="str">
        <f>VLOOKUP(A42,'4'!A:B,2,0)</f>
        <v>반도체 등 전자부품</v>
      </c>
      <c r="C42" s="27"/>
      <c r="D42" s="46"/>
      <c r="E42" s="45"/>
      <c r="F42" s="46">
        <v>17109</v>
      </c>
      <c r="G42" s="45">
        <v>1.6</v>
      </c>
      <c r="H42" s="45">
        <v>-27.9</v>
      </c>
      <c r="I42" s="62">
        <v>-0.7</v>
      </c>
    </row>
    <row r="43" spans="1:9" ht="21.75" thickBot="1" x14ac:dyDescent="0.3">
      <c r="A43" s="29" t="s">
        <v>116</v>
      </c>
      <c r="B43" s="31" t="str">
        <f>VLOOKUP(A43,'4'!A:B,2,0)</f>
        <v>IC</v>
      </c>
      <c r="C43" s="27" t="s">
        <v>343</v>
      </c>
      <c r="D43" s="46">
        <v>222</v>
      </c>
      <c r="E43" s="45">
        <v>1</v>
      </c>
      <c r="F43" s="46">
        <v>14658</v>
      </c>
      <c r="G43" s="45">
        <v>1.4</v>
      </c>
      <c r="H43" s="45">
        <v>-29.3</v>
      </c>
      <c r="I43" s="62">
        <v>-0.6</v>
      </c>
    </row>
    <row r="44" spans="1:9" ht="42.75" thickBot="1" x14ac:dyDescent="0.3">
      <c r="A44" s="29" t="s">
        <v>155</v>
      </c>
      <c r="B44" s="30" t="str">
        <f>VLOOKUP(A44,'4'!A:B,2,0)</f>
        <v>절연 전선 및 절연 케이블</v>
      </c>
      <c r="C44" s="27" t="s">
        <v>337</v>
      </c>
      <c r="D44" s="46">
        <v>59</v>
      </c>
      <c r="E44" s="45">
        <v>-12.9</v>
      </c>
      <c r="F44" s="46">
        <v>2526</v>
      </c>
      <c r="G44" s="45">
        <v>0.2</v>
      </c>
      <c r="H44" s="45">
        <v>4.5999999999999996</v>
      </c>
      <c r="I44" s="62">
        <v>0</v>
      </c>
    </row>
    <row r="45" spans="1:9" ht="42.75" thickBot="1" x14ac:dyDescent="0.3">
      <c r="A45" s="29" t="s">
        <v>156</v>
      </c>
      <c r="B45" s="30" t="str">
        <f>VLOOKUP(A45,'4'!A:B,2,0)</f>
        <v>음향 영상 기기, 부품 포함</v>
      </c>
      <c r="C45" s="27"/>
      <c r="D45" s="46"/>
      <c r="E45" s="45"/>
      <c r="F45" s="46">
        <v>13486</v>
      </c>
      <c r="G45" s="45">
        <v>1.3</v>
      </c>
      <c r="H45" s="45">
        <v>33.4</v>
      </c>
      <c r="I45" s="62">
        <v>0.3</v>
      </c>
    </row>
    <row r="46" spans="1:9" ht="21.75" thickBot="1" x14ac:dyDescent="0.3">
      <c r="A46" s="29" t="s">
        <v>121</v>
      </c>
      <c r="B46" s="30" t="str">
        <f>VLOOKUP(A46,'4'!A:B,2,0)</f>
        <v>중전 기기</v>
      </c>
      <c r="C46" s="27"/>
      <c r="D46" s="46"/>
      <c r="E46" s="45"/>
      <c r="F46" s="46">
        <v>5303</v>
      </c>
      <c r="G46" s="45">
        <v>0.5</v>
      </c>
      <c r="H46" s="45">
        <v>-13.3</v>
      </c>
      <c r="I46" s="62">
        <v>-0.1</v>
      </c>
    </row>
    <row r="47" spans="1:9" ht="21.75" thickBot="1" x14ac:dyDescent="0.3">
      <c r="A47" s="29" t="s">
        <v>122</v>
      </c>
      <c r="B47" s="30" t="str">
        <f>VLOOKUP(A47,'4'!A:B,2,0)</f>
        <v>통신기</v>
      </c>
      <c r="C47" s="27"/>
      <c r="D47" s="46"/>
      <c r="E47" s="45"/>
      <c r="F47" s="46">
        <v>11803</v>
      </c>
      <c r="G47" s="45">
        <v>1.1000000000000001</v>
      </c>
      <c r="H47" s="45">
        <v>60.9</v>
      </c>
      <c r="I47" s="62">
        <v>0.4</v>
      </c>
    </row>
    <row r="48" spans="1:9" ht="21.75" thickBot="1" x14ac:dyDescent="0.3">
      <c r="A48" s="29" t="s">
        <v>157</v>
      </c>
      <c r="B48" s="31" t="str">
        <f>VLOOKUP(A48,'4'!A:B,2,0)</f>
        <v>전화기</v>
      </c>
      <c r="C48" s="27" t="s">
        <v>341</v>
      </c>
      <c r="D48" s="46">
        <v>965</v>
      </c>
      <c r="E48" s="45">
        <v>937.6</v>
      </c>
      <c r="F48" s="46">
        <v>18</v>
      </c>
      <c r="G48" s="45">
        <v>0</v>
      </c>
      <c r="H48" s="45">
        <v>187.2</v>
      </c>
      <c r="I48" s="62">
        <v>0</v>
      </c>
    </row>
    <row r="49" spans="1:9" ht="21.75" thickBot="1" x14ac:dyDescent="0.3">
      <c r="A49" s="29" t="s">
        <v>123</v>
      </c>
      <c r="B49" s="30" t="str">
        <f>VLOOKUP(A49,'4'!A:B,2,0)</f>
        <v>전기 계측 기기</v>
      </c>
      <c r="C49" s="27"/>
      <c r="D49" s="46"/>
      <c r="E49" s="45"/>
      <c r="F49" s="46">
        <v>22379</v>
      </c>
      <c r="G49" s="45">
        <v>2.1</v>
      </c>
      <c r="H49" s="45">
        <v>0.9</v>
      </c>
      <c r="I49" s="62">
        <v>0</v>
      </c>
    </row>
    <row r="50" spans="1:9" ht="21.75" thickBot="1" x14ac:dyDescent="0.3">
      <c r="A50" s="28" t="s">
        <v>126</v>
      </c>
      <c r="B50" s="29" t="str">
        <f>VLOOKUP(A50,'4'!A:B,2,0)</f>
        <v>수송용 기기</v>
      </c>
      <c r="C50" s="27"/>
      <c r="D50" s="46"/>
      <c r="E50" s="45"/>
      <c r="F50" s="46">
        <v>51712</v>
      </c>
      <c r="G50" s="45">
        <v>4.8</v>
      </c>
      <c r="H50" s="45">
        <v>61.6</v>
      </c>
      <c r="I50" s="62">
        <v>2</v>
      </c>
    </row>
    <row r="51" spans="1:9" ht="21.75" thickBot="1" x14ac:dyDescent="0.3">
      <c r="A51" s="29" t="s">
        <v>127</v>
      </c>
      <c r="B51" s="30" t="str">
        <f>VLOOKUP(A51,'4'!A:B,2,0)</f>
        <v>자동차</v>
      </c>
      <c r="C51" s="27" t="s">
        <v>341</v>
      </c>
      <c r="D51" s="46">
        <v>1254</v>
      </c>
      <c r="E51" s="45">
        <v>26.5</v>
      </c>
      <c r="F51" s="46">
        <v>11744</v>
      </c>
      <c r="G51" s="45">
        <v>1.1000000000000001</v>
      </c>
      <c r="H51" s="45">
        <v>36.1</v>
      </c>
      <c r="I51" s="62">
        <v>0.3</v>
      </c>
    </row>
    <row r="52" spans="1:9" ht="21.75" thickBot="1" x14ac:dyDescent="0.3">
      <c r="A52" s="29" t="s">
        <v>130</v>
      </c>
      <c r="B52" s="30" t="str">
        <f>VLOOKUP(A52,'4'!A:B,2,0)</f>
        <v>자동차의 부분품</v>
      </c>
      <c r="C52" s="27"/>
      <c r="D52" s="46"/>
      <c r="E52" s="45"/>
      <c r="F52" s="46">
        <v>4472</v>
      </c>
      <c r="G52" s="45">
        <v>0.4</v>
      </c>
      <c r="H52" s="45">
        <v>1</v>
      </c>
      <c r="I52" s="62">
        <v>0</v>
      </c>
    </row>
    <row r="53" spans="1:9" ht="21.75" thickBot="1" x14ac:dyDescent="0.3">
      <c r="A53" s="29" t="s">
        <v>132</v>
      </c>
      <c r="B53" s="30" t="str">
        <f>VLOOKUP(A53,'4'!A:B,2,0)</f>
        <v>항공기류</v>
      </c>
      <c r="C53" s="27"/>
      <c r="D53" s="46"/>
      <c r="E53" s="45"/>
      <c r="F53" s="46">
        <v>33127</v>
      </c>
      <c r="G53" s="45">
        <v>3.1</v>
      </c>
      <c r="H53" s="45">
        <v>93.5</v>
      </c>
      <c r="I53" s="62">
        <v>1.6</v>
      </c>
    </row>
    <row r="54" spans="1:9" ht="21.75" thickBot="1" x14ac:dyDescent="0.3">
      <c r="A54" s="28" t="s">
        <v>134</v>
      </c>
      <c r="B54" s="29" t="str">
        <f>VLOOKUP(A54,'4'!A:B,2,0)</f>
        <v>기타</v>
      </c>
      <c r="C54" s="27"/>
      <c r="D54" s="46"/>
      <c r="E54" s="45"/>
      <c r="F54" s="46">
        <v>98013</v>
      </c>
      <c r="G54" s="45">
        <v>9.1</v>
      </c>
      <c r="H54" s="45">
        <v>1.4</v>
      </c>
      <c r="I54" s="62">
        <v>0.1</v>
      </c>
    </row>
    <row r="55" spans="1:9" ht="21.75" thickBot="1" x14ac:dyDescent="0.3">
      <c r="A55" s="29" t="s">
        <v>135</v>
      </c>
      <c r="B55" s="30" t="str">
        <f>VLOOKUP(A55,'4'!A:B,2,0)</f>
        <v>과학 광학 기기</v>
      </c>
      <c r="C55" s="27"/>
      <c r="D55" s="46"/>
      <c r="E55" s="45"/>
      <c r="F55" s="46">
        <v>51420</v>
      </c>
      <c r="G55" s="45">
        <v>4.8</v>
      </c>
      <c r="H55" s="45">
        <v>1.1000000000000001</v>
      </c>
      <c r="I55" s="62">
        <v>0.1</v>
      </c>
    </row>
    <row r="56" spans="1:9" ht="21.75" thickBot="1" x14ac:dyDescent="0.3">
      <c r="A56" s="29" t="s">
        <v>158</v>
      </c>
      <c r="B56" s="30" t="str">
        <f>VLOOKUP(A56,'4'!A:B,2,0)</f>
        <v>의류 및 관련 부속품</v>
      </c>
      <c r="C56" s="27"/>
      <c r="D56" s="46"/>
      <c r="E56" s="45"/>
      <c r="F56" s="46">
        <v>868</v>
      </c>
      <c r="G56" s="45">
        <v>0.1</v>
      </c>
      <c r="H56" s="45">
        <v>-1.2</v>
      </c>
      <c r="I56" s="62">
        <v>0</v>
      </c>
    </row>
    <row r="57" spans="1:9" ht="21.75" thickBot="1" x14ac:dyDescent="0.3">
      <c r="A57" s="29" t="s">
        <v>159</v>
      </c>
      <c r="B57" s="30" t="str">
        <f>VLOOKUP(A57,'4'!A:B,2,0)</f>
        <v>가구</v>
      </c>
      <c r="C57" s="27" t="s">
        <v>337</v>
      </c>
      <c r="D57" s="46">
        <v>170</v>
      </c>
      <c r="E57" s="45">
        <v>17.8</v>
      </c>
      <c r="F57" s="46">
        <v>1737</v>
      </c>
      <c r="G57" s="45">
        <v>0.2</v>
      </c>
      <c r="H57" s="45">
        <v>59.7</v>
      </c>
      <c r="I57" s="62">
        <v>0.1</v>
      </c>
    </row>
    <row r="58" spans="1:9" ht="21.75" thickBot="1" x14ac:dyDescent="0.3">
      <c r="A58" s="29" t="s">
        <v>160</v>
      </c>
      <c r="B58" s="30" t="str">
        <f>VLOOKUP(A58,'4'!A:B,2,0)</f>
        <v>가방류</v>
      </c>
      <c r="C58" s="27"/>
      <c r="D58" s="46"/>
      <c r="E58" s="45"/>
      <c r="F58" s="46">
        <v>218</v>
      </c>
      <c r="G58" s="45">
        <v>0</v>
      </c>
      <c r="H58" s="45">
        <v>45.3</v>
      </c>
      <c r="I58" s="62">
        <v>0</v>
      </c>
    </row>
    <row r="59" spans="1:9" ht="21" x14ac:dyDescent="0.25">
      <c r="A59" s="35" t="s">
        <v>412</v>
      </c>
      <c r="B59" s="35"/>
      <c r="C59" s="35"/>
      <c r="D59" s="65"/>
      <c r="E59" s="70"/>
      <c r="F59" s="65"/>
      <c r="G59" s="70"/>
      <c r="H59" s="70"/>
      <c r="I59" s="70"/>
    </row>
    <row r="60" spans="1:9" ht="21" x14ac:dyDescent="0.25">
      <c r="A60" s="36" t="str">
        <f>HLOOKUP(A59,'5'!58:59,2,0)</f>
        <v xml:space="preserve"> 변화율은 전년대비 변화율을 나타냅니다. 
 *를 붙인 수치는 전년대비 배율을 나타냅니다.</v>
      </c>
      <c r="B60" s="36"/>
      <c r="C60" s="36"/>
      <c r="D60" s="66"/>
      <c r="E60" s="71"/>
      <c r="F60" s="66"/>
      <c r="G60" s="71"/>
      <c r="H60" s="71"/>
      <c r="I60" s="71"/>
    </row>
    <row r="61" spans="1:9" ht="21" x14ac:dyDescent="0.25">
      <c r="A61" s="36"/>
      <c r="B61" s="36"/>
      <c r="C61" s="36"/>
      <c r="D61" s="66"/>
      <c r="E61" s="71"/>
      <c r="F61" s="66"/>
      <c r="G61" s="71"/>
      <c r="H61" s="71"/>
      <c r="I61" s="71"/>
    </row>
    <row r="62" spans="1:9" ht="21" x14ac:dyDescent="0.25">
      <c r="A62" s="36" t="s">
        <v>435</v>
      </c>
      <c r="B62" s="36"/>
      <c r="C62" s="36"/>
      <c r="D62" s="66"/>
      <c r="E62" s="71"/>
      <c r="F62" s="66"/>
      <c r="G62" s="71"/>
      <c r="H62" s="71"/>
      <c r="I62" s="71"/>
    </row>
    <row r="63" spans="1:9" ht="21" x14ac:dyDescent="0.25">
      <c r="A63" s="36" t="str">
        <f>HLOOKUP(A62,'5'!61:62,2,0)</f>
        <v xml:space="preserve"> 증감 기여도는 전년대비 증감 기여도입니다.</v>
      </c>
      <c r="B63" s="37"/>
      <c r="C63" s="37"/>
      <c r="D63" s="67"/>
      <c r="E63" s="71"/>
      <c r="F63" s="66"/>
      <c r="G63" s="71"/>
      <c r="H63" s="71"/>
      <c r="I63" s="71"/>
    </row>
    <row r="64" spans="1:9" ht="14.25" customHeight="1" x14ac:dyDescent="0.25"/>
    <row r="65" ht="14.25" customHeight="1" x14ac:dyDescent="0.25"/>
    <row r="68" ht="14.25" customHeight="1" x14ac:dyDescent="0.25"/>
    <row r="69" ht="14.25" customHeight="1" x14ac:dyDescent="0.25"/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151D2-A339-4324-A1BD-8968E8CD883D}">
  <dimension ref="A1:I66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8" bestFit="1" customWidth="1"/>
    <col min="5" max="5" width="9.85546875" style="72" bestFit="1" customWidth="1"/>
    <col min="6" max="6" width="12.28515625" style="68" bestFit="1" customWidth="1"/>
    <col min="7" max="7" width="9.85546875" style="72" customWidth="1"/>
    <col min="8" max="8" width="9.85546875" style="72" bestFit="1" customWidth="1"/>
    <col min="9" max="9" width="15.5703125" style="72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7" t="s">
        <v>438</v>
      </c>
      <c r="B1" s="14"/>
      <c r="C1" s="23"/>
      <c r="D1" s="64"/>
      <c r="E1" s="69"/>
      <c r="F1" s="64"/>
      <c r="G1" s="73"/>
      <c r="H1" s="73"/>
      <c r="I1" s="73"/>
    </row>
    <row r="2" spans="1:9" ht="23.25" x14ac:dyDescent="0.25">
      <c r="A2" s="47" t="str">
        <f>VLOOKUP(A1,目次!B:C,2,0)</f>
        <v>주요 지역, 국가별 및 상품별 수입, 유럽연합</v>
      </c>
      <c r="B2" s="14"/>
      <c r="C2" s="23"/>
      <c r="D2" s="64"/>
      <c r="E2" s="69"/>
      <c r="F2" s="64"/>
      <c r="G2" s="73"/>
      <c r="H2" s="73"/>
      <c r="I2" s="73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VLOOKUP(A6,'4'!A:B,2,0)</f>
        <v>품명</v>
      </c>
      <c r="C6" s="17" t="str">
        <f>HLOOKUP(C5,'5'!5:6,2,0)</f>
        <v>단위</v>
      </c>
      <c r="D6" s="50" t="str">
        <f>HLOOKUP(D5,'5'!5:6,2,0)</f>
        <v>수량</v>
      </c>
      <c r="E6" s="56" t="str">
        <f>HLOOKUP(E5,'5'!5:6,2,0)</f>
        <v>변화율</v>
      </c>
      <c r="F6" s="50" t="str">
        <f>HLOOKUP(F5,'5'!5:6,2,0)</f>
        <v>가액</v>
      </c>
      <c r="G6" s="56" t="str">
        <f>HLOOKUP(G5,'5'!5:6,2,0)</f>
        <v>구성비</v>
      </c>
      <c r="H6" s="56" t="str">
        <f>HLOOKUP(H5,'5'!5:6,2,0)</f>
        <v>변화율</v>
      </c>
      <c r="I6" s="61" t="str">
        <f>HLOOKUP(I5,'5'!5:6,2,0)</f>
        <v>증감 기여도</v>
      </c>
    </row>
    <row r="7" spans="1:9" ht="21.75" thickBot="1" x14ac:dyDescent="0.3">
      <c r="A7" s="25" t="s">
        <v>33</v>
      </c>
      <c r="B7" s="26" t="str">
        <f>VLOOKUP(A7,'4'!A:B,2,0)</f>
        <v>총액</v>
      </c>
      <c r="C7" s="27"/>
      <c r="D7" s="46"/>
      <c r="E7" s="45"/>
      <c r="F7" s="46">
        <v>1031882</v>
      </c>
      <c r="G7" s="45">
        <v>100</v>
      </c>
      <c r="H7" s="45">
        <v>6.8</v>
      </c>
      <c r="I7" s="62">
        <v>6.8</v>
      </c>
    </row>
    <row r="8" spans="1:9" ht="21.75" thickBot="1" x14ac:dyDescent="0.3">
      <c r="A8" s="28" t="s">
        <v>87</v>
      </c>
      <c r="B8" s="29" t="str">
        <f>VLOOKUP(A8,'4'!A:B,2,0)</f>
        <v>식료품</v>
      </c>
      <c r="C8" s="27"/>
      <c r="D8" s="46"/>
      <c r="E8" s="45"/>
      <c r="F8" s="46">
        <v>107644</v>
      </c>
      <c r="G8" s="45">
        <v>10.4</v>
      </c>
      <c r="H8" s="45">
        <v>-8.5</v>
      </c>
      <c r="I8" s="62">
        <v>-1</v>
      </c>
    </row>
    <row r="9" spans="1:9" ht="21.75" thickBot="1" x14ac:dyDescent="0.3">
      <c r="A9" s="29" t="s">
        <v>138</v>
      </c>
      <c r="B9" s="30" t="str">
        <f>VLOOKUP(A9,'4'!A:B,2,0)</f>
        <v>어개류</v>
      </c>
      <c r="C9" s="27" t="s">
        <v>337</v>
      </c>
      <c r="D9" s="46">
        <v>1124</v>
      </c>
      <c r="E9" s="45">
        <v>-61.1</v>
      </c>
      <c r="F9" s="46">
        <v>2245</v>
      </c>
      <c r="G9" s="45">
        <v>0.2</v>
      </c>
      <c r="H9" s="45">
        <v>-53.6</v>
      </c>
      <c r="I9" s="62">
        <v>-0.3</v>
      </c>
    </row>
    <row r="10" spans="1:9" ht="21.75" thickBot="1" x14ac:dyDescent="0.3">
      <c r="A10" s="29" t="s">
        <v>139</v>
      </c>
      <c r="B10" s="30" t="str">
        <f>VLOOKUP(A10,'4'!A:B,2,0)</f>
        <v>육류</v>
      </c>
      <c r="C10" s="27" t="s">
        <v>337</v>
      </c>
      <c r="D10" s="46">
        <v>15893</v>
      </c>
      <c r="E10" s="45">
        <v>-31.3</v>
      </c>
      <c r="F10" s="46">
        <v>12596</v>
      </c>
      <c r="G10" s="45">
        <v>1.2</v>
      </c>
      <c r="H10" s="45">
        <v>-33.6</v>
      </c>
      <c r="I10" s="62">
        <v>-0.7</v>
      </c>
    </row>
    <row r="11" spans="1:9" ht="21.75" thickBot="1" x14ac:dyDescent="0.3">
      <c r="A11" s="29" t="s">
        <v>140</v>
      </c>
      <c r="B11" s="30" t="str">
        <f>VLOOKUP(A11,'4'!A:B,2,0)</f>
        <v>곡물류</v>
      </c>
      <c r="C11" s="27" t="s">
        <v>337</v>
      </c>
      <c r="D11" s="46">
        <v>22509</v>
      </c>
      <c r="E11" s="45">
        <v>46</v>
      </c>
      <c r="F11" s="46">
        <v>6702</v>
      </c>
      <c r="G11" s="45">
        <v>0.6</v>
      </c>
      <c r="H11" s="45">
        <v>35.9</v>
      </c>
      <c r="I11" s="62">
        <v>0.2</v>
      </c>
    </row>
    <row r="12" spans="1:9" ht="21.75" thickBot="1" x14ac:dyDescent="0.3">
      <c r="A12" s="29" t="s">
        <v>141</v>
      </c>
      <c r="B12" s="30" t="str">
        <f>VLOOKUP(A12,'4'!A:B,2,0)</f>
        <v>채소</v>
      </c>
      <c r="C12" s="27" t="s">
        <v>337</v>
      </c>
      <c r="D12" s="46">
        <v>17873</v>
      </c>
      <c r="E12" s="45">
        <v>-8.8000000000000007</v>
      </c>
      <c r="F12" s="46">
        <v>5784</v>
      </c>
      <c r="G12" s="45">
        <v>0.6</v>
      </c>
      <c r="H12" s="45">
        <v>-7.3</v>
      </c>
      <c r="I12" s="62">
        <v>0</v>
      </c>
    </row>
    <row r="13" spans="1:9" ht="21.75" thickBot="1" x14ac:dyDescent="0.3">
      <c r="A13" s="29" t="s">
        <v>142</v>
      </c>
      <c r="B13" s="30" t="str">
        <f>VLOOKUP(A13,'4'!A:B,2,0)</f>
        <v>과실</v>
      </c>
      <c r="C13" s="27" t="s">
        <v>337</v>
      </c>
      <c r="D13" s="46">
        <v>3676</v>
      </c>
      <c r="E13" s="45">
        <v>0.8</v>
      </c>
      <c r="F13" s="46">
        <v>2621</v>
      </c>
      <c r="G13" s="45">
        <v>0.3</v>
      </c>
      <c r="H13" s="45">
        <v>16.899999999999999</v>
      </c>
      <c r="I13" s="62">
        <v>0</v>
      </c>
    </row>
    <row r="14" spans="1:9" ht="21.75" thickBot="1" x14ac:dyDescent="0.3">
      <c r="A14" s="28" t="s">
        <v>88</v>
      </c>
      <c r="B14" s="29" t="str">
        <f>VLOOKUP(A14,'4'!A:B,2,0)</f>
        <v>원료품</v>
      </c>
      <c r="C14" s="27"/>
      <c r="D14" s="46"/>
      <c r="E14" s="45"/>
      <c r="F14" s="46">
        <v>25737</v>
      </c>
      <c r="G14" s="45">
        <v>2.5</v>
      </c>
      <c r="H14" s="45">
        <v>6.7</v>
      </c>
      <c r="I14" s="62">
        <v>0.2</v>
      </c>
    </row>
    <row r="15" spans="1:9" ht="21.75" thickBot="1" x14ac:dyDescent="0.3">
      <c r="A15" s="29" t="s">
        <v>143</v>
      </c>
      <c r="B15" s="30" t="str">
        <f>VLOOKUP(A15,'4'!A:B,2,0)</f>
        <v>목재</v>
      </c>
      <c r="C15" s="27"/>
      <c r="D15" s="46"/>
      <c r="E15" s="45"/>
      <c r="F15" s="46">
        <v>8222</v>
      </c>
      <c r="G15" s="45">
        <v>0.8</v>
      </c>
      <c r="H15" s="45">
        <v>1.6</v>
      </c>
      <c r="I15" s="62">
        <v>0</v>
      </c>
    </row>
    <row r="16" spans="1:9" ht="21.75" thickBot="1" x14ac:dyDescent="0.3">
      <c r="A16" s="29" t="s">
        <v>144</v>
      </c>
      <c r="B16" s="30" t="str">
        <f>VLOOKUP(A16,'4'!A:B,2,0)</f>
        <v>비철금속광</v>
      </c>
      <c r="C16" s="27" t="s">
        <v>368</v>
      </c>
      <c r="D16" s="46">
        <v>0</v>
      </c>
      <c r="E16" s="45">
        <v>-42.1</v>
      </c>
      <c r="F16" s="46">
        <v>274</v>
      </c>
      <c r="G16" s="45">
        <v>0</v>
      </c>
      <c r="H16" s="45">
        <v>-79.599999999999994</v>
      </c>
      <c r="I16" s="62">
        <v>-0.1</v>
      </c>
    </row>
    <row r="17" spans="1:9" ht="21.75" thickBot="1" x14ac:dyDescent="0.3">
      <c r="A17" s="29" t="s">
        <v>145</v>
      </c>
      <c r="B17" s="30" t="str">
        <f>VLOOKUP(A17,'4'!A:B,2,0)</f>
        <v>철광석</v>
      </c>
      <c r="C17" s="27" t="s">
        <v>368</v>
      </c>
      <c r="D17" s="46" t="s">
        <v>433</v>
      </c>
      <c r="E17" s="45"/>
      <c r="F17" s="46" t="s">
        <v>433</v>
      </c>
      <c r="G17" s="45" t="s">
        <v>433</v>
      </c>
      <c r="H17" s="45"/>
      <c r="I17" s="62" t="s">
        <v>433</v>
      </c>
    </row>
    <row r="18" spans="1:9" ht="21.75" thickBot="1" x14ac:dyDescent="0.3">
      <c r="A18" s="29" t="s">
        <v>146</v>
      </c>
      <c r="B18" s="30" t="str">
        <f>VLOOKUP(A18,'4'!A:B,2,0)</f>
        <v>대두</v>
      </c>
      <c r="C18" s="27" t="s">
        <v>337</v>
      </c>
      <c r="D18" s="46" t="s">
        <v>433</v>
      </c>
      <c r="E18" s="45"/>
      <c r="F18" s="46" t="s">
        <v>433</v>
      </c>
      <c r="G18" s="45" t="s">
        <v>433</v>
      </c>
      <c r="H18" s="45"/>
      <c r="I18" s="62" t="s">
        <v>433</v>
      </c>
    </row>
    <row r="19" spans="1:9" ht="21.75" thickBot="1" x14ac:dyDescent="0.3">
      <c r="A19" s="28" t="s">
        <v>89</v>
      </c>
      <c r="B19" s="29" t="str">
        <f>VLOOKUP(A19,'4'!A:B,2,0)</f>
        <v>광물성 원료</v>
      </c>
      <c r="C19" s="27"/>
      <c r="D19" s="46"/>
      <c r="E19" s="45"/>
      <c r="F19" s="46">
        <v>7878</v>
      </c>
      <c r="G19" s="45">
        <v>0.8</v>
      </c>
      <c r="H19" s="45">
        <v>698.2</v>
      </c>
      <c r="I19" s="62">
        <v>0.7</v>
      </c>
    </row>
    <row r="20" spans="1:9" ht="21.75" thickBot="1" x14ac:dyDescent="0.3">
      <c r="A20" s="29" t="s">
        <v>147</v>
      </c>
      <c r="B20" s="30" t="str">
        <f>VLOOKUP(A20,'4'!A:B,2,0)</f>
        <v>원유 및 조유</v>
      </c>
      <c r="C20" s="27" t="s">
        <v>345</v>
      </c>
      <c r="D20" s="46" t="s">
        <v>433</v>
      </c>
      <c r="E20" s="45"/>
      <c r="F20" s="46" t="s">
        <v>433</v>
      </c>
      <c r="G20" s="45" t="s">
        <v>433</v>
      </c>
      <c r="H20" s="45"/>
      <c r="I20" s="62" t="s">
        <v>433</v>
      </c>
    </row>
    <row r="21" spans="1:9" ht="21.75" thickBot="1" x14ac:dyDescent="0.3">
      <c r="A21" s="29" t="s">
        <v>148</v>
      </c>
      <c r="B21" s="30" t="str">
        <f>VLOOKUP(A21,'4'!A:B,2,0)</f>
        <v>석유제품</v>
      </c>
      <c r="C21" s="27"/>
      <c r="D21" s="46"/>
      <c r="E21" s="45"/>
      <c r="F21" s="46">
        <v>7704</v>
      </c>
      <c r="G21" s="45">
        <v>0.7</v>
      </c>
      <c r="H21" s="45">
        <v>895.5</v>
      </c>
      <c r="I21" s="62">
        <v>0.7</v>
      </c>
    </row>
    <row r="22" spans="1:9" ht="21.75" thickBot="1" x14ac:dyDescent="0.3">
      <c r="A22" s="29" t="s">
        <v>149</v>
      </c>
      <c r="B22" s="30" t="str">
        <f>VLOOKUP(A22,'4'!A:B,2,0)</f>
        <v>휘발유</v>
      </c>
      <c r="C22" s="27" t="s">
        <v>345</v>
      </c>
      <c r="D22" s="46">
        <v>104</v>
      </c>
      <c r="E22" s="45" t="s">
        <v>502</v>
      </c>
      <c r="F22" s="46">
        <v>6783</v>
      </c>
      <c r="G22" s="45">
        <v>0.7</v>
      </c>
      <c r="H22" s="45" t="s">
        <v>503</v>
      </c>
      <c r="I22" s="62">
        <v>0.7</v>
      </c>
    </row>
    <row r="23" spans="1:9" ht="21.75" thickBot="1" x14ac:dyDescent="0.3">
      <c r="A23" s="29" t="s">
        <v>150</v>
      </c>
      <c r="B23" s="30" t="str">
        <f>VLOOKUP(A23,'4'!A:B,2,0)</f>
        <v>액화 천연 가스</v>
      </c>
      <c r="C23" s="27" t="s">
        <v>368</v>
      </c>
      <c r="D23" s="46" t="s">
        <v>433</v>
      </c>
      <c r="E23" s="45"/>
      <c r="F23" s="46" t="s">
        <v>433</v>
      </c>
      <c r="G23" s="45" t="s">
        <v>433</v>
      </c>
      <c r="H23" s="45"/>
      <c r="I23" s="62" t="s">
        <v>433</v>
      </c>
    </row>
    <row r="24" spans="1:9" ht="21.75" thickBot="1" x14ac:dyDescent="0.3">
      <c r="A24" s="29" t="s">
        <v>151</v>
      </c>
      <c r="B24" s="30" t="str">
        <f>VLOOKUP(A24,'4'!A:B,2,0)</f>
        <v>액화 석유 가스</v>
      </c>
      <c r="C24" s="27" t="s">
        <v>368</v>
      </c>
      <c r="D24" s="46">
        <v>0</v>
      </c>
      <c r="E24" s="45"/>
      <c r="F24" s="46">
        <v>5</v>
      </c>
      <c r="G24" s="45">
        <v>0</v>
      </c>
      <c r="H24" s="45">
        <v>1960.6</v>
      </c>
      <c r="I24" s="62">
        <v>0</v>
      </c>
    </row>
    <row r="25" spans="1:9" ht="21.75" thickBot="1" x14ac:dyDescent="0.3">
      <c r="A25" s="29" t="s">
        <v>152</v>
      </c>
      <c r="B25" s="30" t="str">
        <f>VLOOKUP(A25,'4'!A:B,2,0)</f>
        <v>석탄</v>
      </c>
      <c r="C25" s="27" t="s">
        <v>368</v>
      </c>
      <c r="D25" s="46" t="s">
        <v>433</v>
      </c>
      <c r="E25" s="45"/>
      <c r="F25" s="46" t="s">
        <v>433</v>
      </c>
      <c r="G25" s="45" t="s">
        <v>433</v>
      </c>
      <c r="H25" s="45"/>
      <c r="I25" s="62" t="s">
        <v>433</v>
      </c>
    </row>
    <row r="26" spans="1:9" ht="21.75" thickBot="1" x14ac:dyDescent="0.3">
      <c r="A26" s="29" t="s">
        <v>153</v>
      </c>
      <c r="B26" s="31" t="str">
        <f>VLOOKUP(A26,'4'!A:B,2,0)</f>
        <v>일반탄</v>
      </c>
      <c r="C26" s="27" t="s">
        <v>368</v>
      </c>
      <c r="D26" s="46" t="s">
        <v>433</v>
      </c>
      <c r="E26" s="45"/>
      <c r="F26" s="46" t="s">
        <v>433</v>
      </c>
      <c r="G26" s="45" t="s">
        <v>433</v>
      </c>
      <c r="H26" s="45"/>
      <c r="I26" s="62" t="s">
        <v>433</v>
      </c>
    </row>
    <row r="27" spans="1:9" ht="21.75" thickBot="1" x14ac:dyDescent="0.3">
      <c r="A27" s="28" t="s">
        <v>90</v>
      </c>
      <c r="B27" s="29" t="str">
        <f>VLOOKUP(A27,'4'!A:B,2,0)</f>
        <v>화학제품</v>
      </c>
      <c r="C27" s="27"/>
      <c r="D27" s="46"/>
      <c r="E27" s="45"/>
      <c r="F27" s="46">
        <v>291820</v>
      </c>
      <c r="G27" s="45">
        <v>28.3</v>
      </c>
      <c r="H27" s="45">
        <v>4.5</v>
      </c>
      <c r="I27" s="62">
        <v>1.3</v>
      </c>
    </row>
    <row r="28" spans="1:9" ht="21.75" thickBot="1" x14ac:dyDescent="0.3">
      <c r="A28" s="29" t="s">
        <v>91</v>
      </c>
      <c r="B28" s="30" t="str">
        <f>VLOOKUP(A28,'4'!A:B,2,0)</f>
        <v>유기화합물</v>
      </c>
      <c r="C28" s="27"/>
      <c r="D28" s="46"/>
      <c r="E28" s="45"/>
      <c r="F28" s="46">
        <v>28186</v>
      </c>
      <c r="G28" s="45">
        <v>2.7</v>
      </c>
      <c r="H28" s="45">
        <v>-44.4</v>
      </c>
      <c r="I28" s="62">
        <v>-2.2999999999999998</v>
      </c>
    </row>
    <row r="29" spans="1:9" ht="21.75" thickBot="1" x14ac:dyDescent="0.3">
      <c r="A29" s="29" t="s">
        <v>92</v>
      </c>
      <c r="B29" s="30" t="str">
        <f>VLOOKUP(A29,'4'!A:B,2,0)</f>
        <v>의약품</v>
      </c>
      <c r="C29" s="27" t="s">
        <v>336</v>
      </c>
      <c r="D29" s="46">
        <v>1583564</v>
      </c>
      <c r="E29" s="45">
        <v>36.799999999999997</v>
      </c>
      <c r="F29" s="46">
        <v>203881</v>
      </c>
      <c r="G29" s="45">
        <v>19.8</v>
      </c>
      <c r="H29" s="45">
        <v>13.8</v>
      </c>
      <c r="I29" s="62">
        <v>2.6</v>
      </c>
    </row>
    <row r="30" spans="1:9" ht="21.75" thickBot="1" x14ac:dyDescent="0.3">
      <c r="A30" s="28" t="s">
        <v>94</v>
      </c>
      <c r="B30" s="29" t="str">
        <f>VLOOKUP(A30,'4'!A:B,2,0)</f>
        <v>원료별 제품</v>
      </c>
      <c r="C30" s="27"/>
      <c r="D30" s="46"/>
      <c r="E30" s="45"/>
      <c r="F30" s="46">
        <v>53480</v>
      </c>
      <c r="G30" s="45">
        <v>5.2</v>
      </c>
      <c r="H30" s="45">
        <v>18.7</v>
      </c>
      <c r="I30" s="62">
        <v>0.9</v>
      </c>
    </row>
    <row r="31" spans="1:9" ht="21.75" thickBot="1" x14ac:dyDescent="0.3">
      <c r="A31" s="29" t="s">
        <v>95</v>
      </c>
      <c r="B31" s="30" t="str">
        <f>VLOOKUP(A31,'4'!A:B,2,0)</f>
        <v>철강</v>
      </c>
      <c r="C31" s="27" t="s">
        <v>337</v>
      </c>
      <c r="D31" s="46">
        <v>7889</v>
      </c>
      <c r="E31" s="45">
        <v>23.8</v>
      </c>
      <c r="F31" s="46">
        <v>3374</v>
      </c>
      <c r="G31" s="45">
        <v>0.3</v>
      </c>
      <c r="H31" s="45">
        <v>27.9</v>
      </c>
      <c r="I31" s="62">
        <v>0.1</v>
      </c>
    </row>
    <row r="32" spans="1:9" ht="21.75" thickBot="1" x14ac:dyDescent="0.3">
      <c r="A32" s="29" t="s">
        <v>96</v>
      </c>
      <c r="B32" s="30" t="str">
        <f>VLOOKUP(A32,'4'!A:B,2,0)</f>
        <v>비철금속</v>
      </c>
      <c r="C32" s="27" t="s">
        <v>337</v>
      </c>
      <c r="D32" s="46">
        <v>1954</v>
      </c>
      <c r="E32" s="45">
        <v>-32</v>
      </c>
      <c r="F32" s="46">
        <v>16024</v>
      </c>
      <c r="G32" s="45">
        <v>1.6</v>
      </c>
      <c r="H32" s="45">
        <v>38.299999999999997</v>
      </c>
      <c r="I32" s="62">
        <v>0.5</v>
      </c>
    </row>
    <row r="33" spans="1:9" ht="21.75" thickBot="1" x14ac:dyDescent="0.3">
      <c r="A33" s="29" t="s">
        <v>97</v>
      </c>
      <c r="B33" s="30" t="str">
        <f>VLOOKUP(A33,'4'!A:B,2,0)</f>
        <v>금속제품</v>
      </c>
      <c r="C33" s="27"/>
      <c r="D33" s="46"/>
      <c r="E33" s="45"/>
      <c r="F33" s="46">
        <v>10898</v>
      </c>
      <c r="G33" s="45">
        <v>1.1000000000000001</v>
      </c>
      <c r="H33" s="45">
        <v>22</v>
      </c>
      <c r="I33" s="62">
        <v>0.2</v>
      </c>
    </row>
    <row r="34" spans="1:9" ht="21.75" thickBot="1" x14ac:dyDescent="0.3">
      <c r="A34" s="29" t="s">
        <v>98</v>
      </c>
      <c r="B34" s="30" t="str">
        <f>VLOOKUP(A34,'4'!A:B,2,0)</f>
        <v>직물용 실 및 섬유제품</v>
      </c>
      <c r="C34" s="27"/>
      <c r="D34" s="46"/>
      <c r="E34" s="45"/>
      <c r="F34" s="46">
        <v>4497</v>
      </c>
      <c r="G34" s="45">
        <v>0.4</v>
      </c>
      <c r="H34" s="45">
        <v>3.3</v>
      </c>
      <c r="I34" s="62">
        <v>0</v>
      </c>
    </row>
    <row r="35" spans="1:9" ht="21.75" thickBot="1" x14ac:dyDescent="0.3">
      <c r="A35" s="29" t="s">
        <v>99</v>
      </c>
      <c r="B35" s="30" t="str">
        <f>VLOOKUP(A35,'4'!A:B,2,0)</f>
        <v>비금속 철물제품</v>
      </c>
      <c r="C35" s="27"/>
      <c r="D35" s="46"/>
      <c r="E35" s="45"/>
      <c r="F35" s="46">
        <v>5928</v>
      </c>
      <c r="G35" s="45">
        <v>0.6</v>
      </c>
      <c r="H35" s="45">
        <v>3.8</v>
      </c>
      <c r="I35" s="62">
        <v>0</v>
      </c>
    </row>
    <row r="36" spans="1:9" ht="21.75" thickBot="1" x14ac:dyDescent="0.3">
      <c r="A36" s="29" t="s">
        <v>154</v>
      </c>
      <c r="B36" s="30" t="str">
        <f>VLOOKUP(A36,'4'!A:B,2,0)</f>
        <v>목제품 등; 가구 제외</v>
      </c>
      <c r="C36" s="27"/>
      <c r="D36" s="46"/>
      <c r="E36" s="45"/>
      <c r="F36" s="46">
        <v>4675</v>
      </c>
      <c r="G36" s="45">
        <v>0.5</v>
      </c>
      <c r="H36" s="45">
        <v>-6.9</v>
      </c>
      <c r="I36" s="62">
        <v>0</v>
      </c>
    </row>
    <row r="37" spans="1:9" ht="21.75" thickBot="1" x14ac:dyDescent="0.3">
      <c r="A37" s="28" t="s">
        <v>102</v>
      </c>
      <c r="B37" s="29" t="str">
        <f>VLOOKUP(A37,'4'!A:B,2,0)</f>
        <v>일반 기계</v>
      </c>
      <c r="C37" s="27"/>
      <c r="D37" s="46"/>
      <c r="E37" s="45"/>
      <c r="F37" s="46">
        <v>142066</v>
      </c>
      <c r="G37" s="45">
        <v>13.8</v>
      </c>
      <c r="H37" s="45">
        <v>16.600000000000001</v>
      </c>
      <c r="I37" s="62">
        <v>2.1</v>
      </c>
    </row>
    <row r="38" spans="1:9" ht="21.75" thickBot="1" x14ac:dyDescent="0.3">
      <c r="A38" s="29" t="s">
        <v>103</v>
      </c>
      <c r="B38" s="30" t="str">
        <f>VLOOKUP(A38,'4'!A:B,2,0)</f>
        <v>원동기</v>
      </c>
      <c r="C38" s="27" t="s">
        <v>337</v>
      </c>
      <c r="D38" s="46">
        <v>3864</v>
      </c>
      <c r="E38" s="45">
        <v>43</v>
      </c>
      <c r="F38" s="46">
        <v>73224</v>
      </c>
      <c r="G38" s="45">
        <v>7.1</v>
      </c>
      <c r="H38" s="45">
        <v>290.10000000000002</v>
      </c>
      <c r="I38" s="62">
        <v>5.6</v>
      </c>
    </row>
    <row r="39" spans="1:9" ht="42.75" thickBot="1" x14ac:dyDescent="0.3">
      <c r="A39" s="29" t="s">
        <v>104</v>
      </c>
      <c r="B39" s="30" t="str">
        <f>VLOOKUP(A39,'4'!A:B,2,0)</f>
        <v>전산기류, 주변기기 포함</v>
      </c>
      <c r="C39" s="27" t="s">
        <v>342</v>
      </c>
      <c r="D39" s="46">
        <v>18</v>
      </c>
      <c r="E39" s="45">
        <v>-29.6</v>
      </c>
      <c r="F39" s="46">
        <v>6433</v>
      </c>
      <c r="G39" s="45">
        <v>0.6</v>
      </c>
      <c r="H39" s="45">
        <v>-79.7</v>
      </c>
      <c r="I39" s="62">
        <v>-2.6</v>
      </c>
    </row>
    <row r="40" spans="1:9" ht="21.75" thickBot="1" x14ac:dyDescent="0.3">
      <c r="A40" s="29" t="s">
        <v>105</v>
      </c>
      <c r="B40" s="30" t="str">
        <f>VLOOKUP(A40,'4'!A:B,2,0)</f>
        <v>전산기류의 부분품</v>
      </c>
      <c r="C40" s="27" t="s">
        <v>337</v>
      </c>
      <c r="D40" s="46">
        <v>26</v>
      </c>
      <c r="E40" s="45">
        <v>-25</v>
      </c>
      <c r="F40" s="46">
        <v>681</v>
      </c>
      <c r="G40" s="45">
        <v>0.1</v>
      </c>
      <c r="H40" s="45">
        <v>-22.7</v>
      </c>
      <c r="I40" s="62">
        <v>0</v>
      </c>
    </row>
    <row r="41" spans="1:9" ht="21.75" thickBot="1" x14ac:dyDescent="0.3">
      <c r="A41" s="28" t="s">
        <v>114</v>
      </c>
      <c r="B41" s="29" t="str">
        <f>VLOOKUP(A41,'4'!A:B,2,0)</f>
        <v>전기 기기</v>
      </c>
      <c r="C41" s="27"/>
      <c r="D41" s="46"/>
      <c r="E41" s="45"/>
      <c r="F41" s="46">
        <v>102394</v>
      </c>
      <c r="G41" s="45">
        <v>9.9</v>
      </c>
      <c r="H41" s="45">
        <v>17</v>
      </c>
      <c r="I41" s="62">
        <v>1.5</v>
      </c>
    </row>
    <row r="42" spans="1:9" ht="21.75" thickBot="1" x14ac:dyDescent="0.3">
      <c r="A42" s="29" t="s">
        <v>115</v>
      </c>
      <c r="B42" s="30" t="str">
        <f>VLOOKUP(A42,'4'!A:B,2,0)</f>
        <v>반도체 등 전자부품</v>
      </c>
      <c r="C42" s="27"/>
      <c r="D42" s="46"/>
      <c r="E42" s="45"/>
      <c r="F42" s="46">
        <v>19704</v>
      </c>
      <c r="G42" s="45">
        <v>1.9</v>
      </c>
      <c r="H42" s="45">
        <v>30.2</v>
      </c>
      <c r="I42" s="62">
        <v>0.5</v>
      </c>
    </row>
    <row r="43" spans="1:9" ht="21.75" thickBot="1" x14ac:dyDescent="0.3">
      <c r="A43" s="29" t="s">
        <v>116</v>
      </c>
      <c r="B43" s="31" t="str">
        <f>VLOOKUP(A43,'4'!A:B,2,0)</f>
        <v>IC</v>
      </c>
      <c r="C43" s="27" t="s">
        <v>343</v>
      </c>
      <c r="D43" s="46">
        <v>113</v>
      </c>
      <c r="E43" s="45">
        <v>11</v>
      </c>
      <c r="F43" s="46">
        <v>15684</v>
      </c>
      <c r="G43" s="45">
        <v>1.5</v>
      </c>
      <c r="H43" s="45">
        <v>38.1</v>
      </c>
      <c r="I43" s="62">
        <v>0.4</v>
      </c>
    </row>
    <row r="44" spans="1:9" ht="42.75" thickBot="1" x14ac:dyDescent="0.3">
      <c r="A44" s="29" t="s">
        <v>155</v>
      </c>
      <c r="B44" s="30" t="str">
        <f>VLOOKUP(A44,'4'!A:B,2,0)</f>
        <v>절연 전선 및 절연 케이블</v>
      </c>
      <c r="C44" s="27" t="s">
        <v>337</v>
      </c>
      <c r="D44" s="46">
        <v>124</v>
      </c>
      <c r="E44" s="45">
        <v>7.2</v>
      </c>
      <c r="F44" s="46">
        <v>1473</v>
      </c>
      <c r="G44" s="45">
        <v>0.1</v>
      </c>
      <c r="H44" s="45">
        <v>18.600000000000001</v>
      </c>
      <c r="I44" s="62">
        <v>0</v>
      </c>
    </row>
    <row r="45" spans="1:9" ht="42.75" thickBot="1" x14ac:dyDescent="0.3">
      <c r="A45" s="29" t="s">
        <v>156</v>
      </c>
      <c r="B45" s="30" t="str">
        <f>VLOOKUP(A45,'4'!A:B,2,0)</f>
        <v>음향 영상 기기, 부품 포함</v>
      </c>
      <c r="C45" s="27"/>
      <c r="D45" s="46"/>
      <c r="E45" s="45"/>
      <c r="F45" s="46">
        <v>7803</v>
      </c>
      <c r="G45" s="45">
        <v>0.8</v>
      </c>
      <c r="H45" s="45">
        <v>8.1</v>
      </c>
      <c r="I45" s="62">
        <v>0.1</v>
      </c>
    </row>
    <row r="46" spans="1:9" ht="21.75" thickBot="1" x14ac:dyDescent="0.3">
      <c r="A46" s="29" t="s">
        <v>121</v>
      </c>
      <c r="B46" s="30" t="str">
        <f>VLOOKUP(A46,'4'!A:B,2,0)</f>
        <v>중전 기기</v>
      </c>
      <c r="C46" s="27"/>
      <c r="D46" s="46"/>
      <c r="E46" s="45"/>
      <c r="F46" s="46">
        <v>6845</v>
      </c>
      <c r="G46" s="45">
        <v>0.7</v>
      </c>
      <c r="H46" s="45">
        <v>24.5</v>
      </c>
      <c r="I46" s="62">
        <v>0.1</v>
      </c>
    </row>
    <row r="47" spans="1:9" ht="21.75" thickBot="1" x14ac:dyDescent="0.3">
      <c r="A47" s="29" t="s">
        <v>122</v>
      </c>
      <c r="B47" s="30" t="str">
        <f>VLOOKUP(A47,'4'!A:B,2,0)</f>
        <v>통신기</v>
      </c>
      <c r="C47" s="27"/>
      <c r="D47" s="46"/>
      <c r="E47" s="45"/>
      <c r="F47" s="46">
        <v>6074</v>
      </c>
      <c r="G47" s="45">
        <v>0.6</v>
      </c>
      <c r="H47" s="45">
        <v>-15.9</v>
      </c>
      <c r="I47" s="62">
        <v>-0.1</v>
      </c>
    </row>
    <row r="48" spans="1:9" ht="21.75" thickBot="1" x14ac:dyDescent="0.3">
      <c r="A48" s="29" t="s">
        <v>157</v>
      </c>
      <c r="B48" s="31" t="str">
        <f>VLOOKUP(A48,'4'!A:B,2,0)</f>
        <v>전화기</v>
      </c>
      <c r="C48" s="27" t="s">
        <v>341</v>
      </c>
      <c r="D48" s="46">
        <v>102</v>
      </c>
      <c r="E48" s="45">
        <v>-93.5</v>
      </c>
      <c r="F48" s="46">
        <v>19</v>
      </c>
      <c r="G48" s="45">
        <v>0</v>
      </c>
      <c r="H48" s="45">
        <v>-72.900000000000006</v>
      </c>
      <c r="I48" s="62">
        <v>0</v>
      </c>
    </row>
    <row r="49" spans="1:9" ht="21.75" thickBot="1" x14ac:dyDescent="0.3">
      <c r="A49" s="29" t="s">
        <v>123</v>
      </c>
      <c r="B49" s="30" t="str">
        <f>VLOOKUP(A49,'4'!A:B,2,0)</f>
        <v>전기 계측 기기</v>
      </c>
      <c r="C49" s="27"/>
      <c r="D49" s="46"/>
      <c r="E49" s="45"/>
      <c r="F49" s="46">
        <v>21904</v>
      </c>
      <c r="G49" s="45">
        <v>2.1</v>
      </c>
      <c r="H49" s="45">
        <v>31.3</v>
      </c>
      <c r="I49" s="62">
        <v>0.5</v>
      </c>
    </row>
    <row r="50" spans="1:9" ht="21.75" thickBot="1" x14ac:dyDescent="0.3">
      <c r="A50" s="28" t="s">
        <v>126</v>
      </c>
      <c r="B50" s="29" t="str">
        <f>VLOOKUP(A50,'4'!A:B,2,0)</f>
        <v>수송용 기기</v>
      </c>
      <c r="C50" s="27"/>
      <c r="D50" s="46"/>
      <c r="E50" s="45"/>
      <c r="F50" s="46">
        <v>133901</v>
      </c>
      <c r="G50" s="45">
        <v>13</v>
      </c>
      <c r="H50" s="45">
        <v>1.4</v>
      </c>
      <c r="I50" s="62">
        <v>0.2</v>
      </c>
    </row>
    <row r="51" spans="1:9" ht="21.75" thickBot="1" x14ac:dyDescent="0.3">
      <c r="A51" s="29" t="s">
        <v>127</v>
      </c>
      <c r="B51" s="30" t="str">
        <f>VLOOKUP(A51,'4'!A:B,2,0)</f>
        <v>자동차</v>
      </c>
      <c r="C51" s="27" t="s">
        <v>341</v>
      </c>
      <c r="D51" s="46">
        <v>15712</v>
      </c>
      <c r="E51" s="45">
        <v>-13.4</v>
      </c>
      <c r="F51" s="46">
        <v>106554</v>
      </c>
      <c r="G51" s="45">
        <v>10.3</v>
      </c>
      <c r="H51" s="45">
        <v>3.6</v>
      </c>
      <c r="I51" s="62">
        <v>0.4</v>
      </c>
    </row>
    <row r="52" spans="1:9" ht="21.75" thickBot="1" x14ac:dyDescent="0.3">
      <c r="A52" s="29" t="s">
        <v>130</v>
      </c>
      <c r="B52" s="30" t="str">
        <f>VLOOKUP(A52,'4'!A:B,2,0)</f>
        <v>자동차의 부분품</v>
      </c>
      <c r="C52" s="27"/>
      <c r="D52" s="46"/>
      <c r="E52" s="45"/>
      <c r="F52" s="46">
        <v>15433</v>
      </c>
      <c r="G52" s="45">
        <v>1.5</v>
      </c>
      <c r="H52" s="45">
        <v>23.2</v>
      </c>
      <c r="I52" s="62">
        <v>0.3</v>
      </c>
    </row>
    <row r="53" spans="1:9" ht="21.75" thickBot="1" x14ac:dyDescent="0.3">
      <c r="A53" s="29" t="s">
        <v>132</v>
      </c>
      <c r="B53" s="30" t="str">
        <f>VLOOKUP(A53,'4'!A:B,2,0)</f>
        <v>항공기류</v>
      </c>
      <c r="C53" s="27"/>
      <c r="D53" s="46"/>
      <c r="E53" s="45"/>
      <c r="F53" s="46">
        <v>4011</v>
      </c>
      <c r="G53" s="45">
        <v>0.4</v>
      </c>
      <c r="H53" s="45">
        <v>-70.5</v>
      </c>
      <c r="I53" s="62">
        <v>-1</v>
      </c>
    </row>
    <row r="54" spans="1:9" ht="21.75" thickBot="1" x14ac:dyDescent="0.3">
      <c r="A54" s="28" t="s">
        <v>134</v>
      </c>
      <c r="B54" s="29" t="str">
        <f>VLOOKUP(A54,'4'!A:B,2,0)</f>
        <v>기타</v>
      </c>
      <c r="C54" s="27"/>
      <c r="D54" s="46"/>
      <c r="E54" s="45"/>
      <c r="F54" s="46">
        <v>166963</v>
      </c>
      <c r="G54" s="45">
        <v>16.2</v>
      </c>
      <c r="H54" s="45">
        <v>5.9</v>
      </c>
      <c r="I54" s="62">
        <v>1</v>
      </c>
    </row>
    <row r="55" spans="1:9" ht="21.75" thickBot="1" x14ac:dyDescent="0.3">
      <c r="A55" s="29" t="s">
        <v>135</v>
      </c>
      <c r="B55" s="30" t="str">
        <f>VLOOKUP(A55,'4'!A:B,2,0)</f>
        <v>과학 광학 기기</v>
      </c>
      <c r="C55" s="27"/>
      <c r="D55" s="46"/>
      <c r="E55" s="45"/>
      <c r="F55" s="46">
        <v>44507</v>
      </c>
      <c r="G55" s="45">
        <v>4.3</v>
      </c>
      <c r="H55" s="45">
        <v>0.3</v>
      </c>
      <c r="I55" s="62">
        <v>0</v>
      </c>
    </row>
    <row r="56" spans="1:9" ht="21.75" thickBot="1" x14ac:dyDescent="0.3">
      <c r="A56" s="29" t="s">
        <v>158</v>
      </c>
      <c r="B56" s="30" t="str">
        <f>VLOOKUP(A56,'4'!A:B,2,0)</f>
        <v>의류 및 관련 부속품</v>
      </c>
      <c r="C56" s="27"/>
      <c r="D56" s="46"/>
      <c r="E56" s="45"/>
      <c r="F56" s="46">
        <v>22941</v>
      </c>
      <c r="G56" s="45">
        <v>2.2000000000000002</v>
      </c>
      <c r="H56" s="45">
        <v>9.9</v>
      </c>
      <c r="I56" s="62">
        <v>0.2</v>
      </c>
    </row>
    <row r="57" spans="1:9" ht="21.75" thickBot="1" x14ac:dyDescent="0.3">
      <c r="A57" s="29" t="s">
        <v>159</v>
      </c>
      <c r="B57" s="30" t="str">
        <f>VLOOKUP(A57,'4'!A:B,2,0)</f>
        <v>가구</v>
      </c>
      <c r="C57" s="27" t="s">
        <v>337</v>
      </c>
      <c r="D57" s="46">
        <v>2630</v>
      </c>
      <c r="E57" s="45">
        <v>6.6</v>
      </c>
      <c r="F57" s="46">
        <v>5348</v>
      </c>
      <c r="G57" s="45">
        <v>0.5</v>
      </c>
      <c r="H57" s="45">
        <v>15</v>
      </c>
      <c r="I57" s="62">
        <v>0.1</v>
      </c>
    </row>
    <row r="58" spans="1:9" ht="21.75" thickBot="1" x14ac:dyDescent="0.3">
      <c r="A58" s="29" t="s">
        <v>160</v>
      </c>
      <c r="B58" s="30" t="str">
        <f>VLOOKUP(A58,'4'!A:B,2,0)</f>
        <v>가방류</v>
      </c>
      <c r="C58" s="27"/>
      <c r="D58" s="46"/>
      <c r="E58" s="45"/>
      <c r="F58" s="46">
        <v>36701</v>
      </c>
      <c r="G58" s="45">
        <v>3.6</v>
      </c>
      <c r="H58" s="45">
        <v>-5.4</v>
      </c>
      <c r="I58" s="62">
        <v>-0.2</v>
      </c>
    </row>
    <row r="59" spans="1:9" ht="21" x14ac:dyDescent="0.25">
      <c r="A59" s="35" t="s">
        <v>412</v>
      </c>
      <c r="B59" s="35"/>
      <c r="C59" s="35"/>
      <c r="D59" s="65"/>
      <c r="E59" s="70"/>
      <c r="F59" s="65"/>
      <c r="G59" s="70"/>
      <c r="H59" s="70"/>
      <c r="I59" s="70"/>
    </row>
    <row r="60" spans="1:9" ht="21" x14ac:dyDescent="0.25">
      <c r="A60" s="36" t="str">
        <f>HLOOKUP(A59,'5'!58:59,2,0)</f>
        <v xml:space="preserve"> 변화율은 전년대비 변화율을 나타냅니다. 
 *를 붙인 수치는 전년대비 배율을 나타냅니다.</v>
      </c>
      <c r="B60" s="36"/>
      <c r="C60" s="36"/>
      <c r="D60" s="66"/>
      <c r="E60" s="71"/>
      <c r="F60" s="66"/>
      <c r="G60" s="71"/>
      <c r="H60" s="71"/>
      <c r="I60" s="71"/>
    </row>
    <row r="61" spans="1:9" ht="21" x14ac:dyDescent="0.25">
      <c r="A61" s="36"/>
      <c r="B61" s="36"/>
      <c r="C61" s="36"/>
      <c r="D61" s="66"/>
      <c r="E61" s="71"/>
      <c r="F61" s="66"/>
      <c r="G61" s="71"/>
      <c r="H61" s="71"/>
      <c r="I61" s="71"/>
    </row>
    <row r="62" spans="1:9" ht="21" x14ac:dyDescent="0.25">
      <c r="A62" s="36" t="s">
        <v>435</v>
      </c>
      <c r="B62" s="36"/>
      <c r="C62" s="36"/>
      <c r="D62" s="66"/>
      <c r="E62" s="71"/>
      <c r="F62" s="66"/>
      <c r="G62" s="71"/>
      <c r="H62" s="71"/>
      <c r="I62" s="71"/>
    </row>
    <row r="63" spans="1:9" ht="21" x14ac:dyDescent="0.25">
      <c r="A63" s="36" t="str">
        <f>HLOOKUP(A62,'5'!61:62,2,0)</f>
        <v xml:space="preserve"> 증감 기여도는 전년대비 증감 기여도입니다.</v>
      </c>
      <c r="B63" s="37"/>
      <c r="C63" s="37"/>
      <c r="D63" s="67"/>
      <c r="E63" s="71"/>
      <c r="F63" s="66"/>
      <c r="G63" s="71"/>
      <c r="H63" s="71"/>
      <c r="I63" s="71"/>
    </row>
    <row r="64" spans="1:9" x14ac:dyDescent="0.25">
      <c r="A64" s="18"/>
      <c r="B64" s="18"/>
      <c r="C64" s="18"/>
      <c r="D64" s="53"/>
      <c r="E64" s="59"/>
      <c r="F64" s="53"/>
      <c r="G64" s="59"/>
      <c r="H64" s="59"/>
      <c r="I64" s="63"/>
    </row>
    <row r="65" spans="1:9" ht="21" x14ac:dyDescent="0.25">
      <c r="A65" s="37" t="s">
        <v>436</v>
      </c>
      <c r="B65" s="44"/>
      <c r="C65" s="44"/>
      <c r="D65" s="53"/>
      <c r="E65" s="59"/>
      <c r="F65" s="53"/>
      <c r="G65" s="59"/>
      <c r="H65" s="59"/>
      <c r="I65" s="63"/>
    </row>
    <row r="66" spans="1:9" ht="21" x14ac:dyDescent="0.25">
      <c r="A66" s="37" t="s">
        <v>383</v>
      </c>
      <c r="B66" s="44"/>
      <c r="C66" s="44"/>
      <c r="D66" s="53"/>
      <c r="E66" s="59"/>
      <c r="F66" s="53"/>
      <c r="G66" s="59"/>
      <c r="H66" s="59"/>
      <c r="I66" s="63"/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8F699-7195-42BA-9DBE-E84D0DBCCD2D}">
  <dimension ref="A1:I63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8" bestFit="1" customWidth="1"/>
    <col min="5" max="5" width="9.85546875" style="72" bestFit="1" customWidth="1"/>
    <col min="6" max="6" width="12.28515625" style="68" bestFit="1" customWidth="1"/>
    <col min="7" max="7" width="9.85546875" style="72" customWidth="1"/>
    <col min="8" max="8" width="9.85546875" style="72" bestFit="1" customWidth="1"/>
    <col min="9" max="9" width="15.5703125" style="72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7" t="s">
        <v>439</v>
      </c>
      <c r="B1" s="14"/>
      <c r="C1" s="23"/>
      <c r="D1" s="64"/>
      <c r="E1" s="69"/>
      <c r="F1" s="64"/>
      <c r="G1" s="73"/>
      <c r="H1" s="73"/>
      <c r="I1" s="73"/>
    </row>
    <row r="2" spans="1:9" ht="23.25" x14ac:dyDescent="0.25">
      <c r="A2" s="47" t="str">
        <f>VLOOKUP(A1,目次!B:C,2,0)</f>
        <v>주요 지역, 국가별 및 상품별 수입, 아시아</v>
      </c>
      <c r="B2" s="14"/>
      <c r="C2" s="23"/>
      <c r="D2" s="64"/>
      <c r="E2" s="69"/>
      <c r="F2" s="64"/>
      <c r="G2" s="73"/>
      <c r="H2" s="73"/>
      <c r="I2" s="73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VLOOKUP(A6,'4'!A:B,2,0)</f>
        <v>품명</v>
      </c>
      <c r="C6" s="17" t="str">
        <f>HLOOKUP(C5,'5'!5:6,2,0)</f>
        <v>단위</v>
      </c>
      <c r="D6" s="50" t="str">
        <f>HLOOKUP(D5,'5'!5:6,2,0)</f>
        <v>수량</v>
      </c>
      <c r="E6" s="56" t="str">
        <f>HLOOKUP(E5,'5'!5:6,2,0)</f>
        <v>변화율</v>
      </c>
      <c r="F6" s="50" t="str">
        <f>HLOOKUP(F5,'5'!5:6,2,0)</f>
        <v>가액</v>
      </c>
      <c r="G6" s="56" t="str">
        <f>HLOOKUP(G5,'5'!5:6,2,0)</f>
        <v>구성비</v>
      </c>
      <c r="H6" s="56" t="str">
        <f>HLOOKUP(H5,'5'!5:6,2,0)</f>
        <v>변화율</v>
      </c>
      <c r="I6" s="61" t="str">
        <f>HLOOKUP(I5,'5'!5:6,2,0)</f>
        <v>증감 기여도</v>
      </c>
    </row>
    <row r="7" spans="1:9" ht="21.75" thickBot="1" x14ac:dyDescent="0.3">
      <c r="A7" s="25" t="s">
        <v>33</v>
      </c>
      <c r="B7" s="26" t="str">
        <f>VLOOKUP(A7,'4'!A:B,2,0)</f>
        <v>총액</v>
      </c>
      <c r="C7" s="27"/>
      <c r="D7" s="46"/>
      <c r="E7" s="45"/>
      <c r="F7" s="46">
        <v>4798332</v>
      </c>
      <c r="G7" s="45">
        <v>100</v>
      </c>
      <c r="H7" s="45">
        <v>3.2</v>
      </c>
      <c r="I7" s="62">
        <v>3.2</v>
      </c>
    </row>
    <row r="8" spans="1:9" ht="21.75" thickBot="1" x14ac:dyDescent="0.3">
      <c r="A8" s="28" t="s">
        <v>87</v>
      </c>
      <c r="B8" s="29" t="str">
        <f>VLOOKUP(A8,'4'!A:B,2,0)</f>
        <v>식료품</v>
      </c>
      <c r="C8" s="27"/>
      <c r="D8" s="46"/>
      <c r="E8" s="45"/>
      <c r="F8" s="46">
        <v>289500</v>
      </c>
      <c r="G8" s="45">
        <v>6</v>
      </c>
      <c r="H8" s="45">
        <v>-4.4000000000000004</v>
      </c>
      <c r="I8" s="62">
        <v>-0.3</v>
      </c>
    </row>
    <row r="9" spans="1:9" ht="21.75" thickBot="1" x14ac:dyDescent="0.3">
      <c r="A9" s="29" t="s">
        <v>138</v>
      </c>
      <c r="B9" s="30" t="str">
        <f>VLOOKUP(A9,'4'!A:B,2,0)</f>
        <v>어개류</v>
      </c>
      <c r="C9" s="27" t="s">
        <v>337</v>
      </c>
      <c r="D9" s="46">
        <v>79066</v>
      </c>
      <c r="E9" s="45">
        <v>-7.4</v>
      </c>
      <c r="F9" s="46">
        <v>79275</v>
      </c>
      <c r="G9" s="45">
        <v>1.7</v>
      </c>
      <c r="H9" s="45">
        <v>-2.2000000000000002</v>
      </c>
      <c r="I9" s="62">
        <v>0</v>
      </c>
    </row>
    <row r="10" spans="1:9" ht="21.75" thickBot="1" x14ac:dyDescent="0.3">
      <c r="A10" s="29" t="s">
        <v>139</v>
      </c>
      <c r="B10" s="30" t="str">
        <f>VLOOKUP(A10,'4'!A:B,2,0)</f>
        <v>육류</v>
      </c>
      <c r="C10" s="27" t="s">
        <v>337</v>
      </c>
      <c r="D10" s="46">
        <v>66159</v>
      </c>
      <c r="E10" s="45">
        <v>1.2</v>
      </c>
      <c r="F10" s="46">
        <v>41761</v>
      </c>
      <c r="G10" s="45">
        <v>0.9</v>
      </c>
      <c r="H10" s="45">
        <v>-0.5</v>
      </c>
      <c r="I10" s="62">
        <v>0</v>
      </c>
    </row>
    <row r="11" spans="1:9" ht="21.75" thickBot="1" x14ac:dyDescent="0.3">
      <c r="A11" s="29" t="s">
        <v>140</v>
      </c>
      <c r="B11" s="30" t="str">
        <f>VLOOKUP(A11,'4'!A:B,2,0)</f>
        <v>곡물류</v>
      </c>
      <c r="C11" s="27" t="s">
        <v>337</v>
      </c>
      <c r="D11" s="46">
        <v>52518</v>
      </c>
      <c r="E11" s="45">
        <v>-11.1</v>
      </c>
      <c r="F11" s="46">
        <v>12797</v>
      </c>
      <c r="G11" s="45">
        <v>0.3</v>
      </c>
      <c r="H11" s="45">
        <v>4.0999999999999996</v>
      </c>
      <c r="I11" s="62">
        <v>0</v>
      </c>
    </row>
    <row r="12" spans="1:9" ht="21.75" thickBot="1" x14ac:dyDescent="0.3">
      <c r="A12" s="29" t="s">
        <v>141</v>
      </c>
      <c r="B12" s="30" t="str">
        <f>VLOOKUP(A12,'4'!A:B,2,0)</f>
        <v>채소</v>
      </c>
      <c r="C12" s="27" t="s">
        <v>337</v>
      </c>
      <c r="D12" s="46">
        <v>162902</v>
      </c>
      <c r="E12" s="45">
        <v>-0.2</v>
      </c>
      <c r="F12" s="46">
        <v>43271</v>
      </c>
      <c r="G12" s="45">
        <v>0.9</v>
      </c>
      <c r="H12" s="45">
        <v>-3.2</v>
      </c>
      <c r="I12" s="62">
        <v>0</v>
      </c>
    </row>
    <row r="13" spans="1:9" ht="21.75" thickBot="1" x14ac:dyDescent="0.3">
      <c r="A13" s="29" t="s">
        <v>142</v>
      </c>
      <c r="B13" s="30" t="str">
        <f>VLOOKUP(A13,'4'!A:B,2,0)</f>
        <v>과실</v>
      </c>
      <c r="C13" s="27" t="s">
        <v>337</v>
      </c>
      <c r="D13" s="46">
        <v>118998</v>
      </c>
      <c r="E13" s="45">
        <v>0.4</v>
      </c>
      <c r="F13" s="46">
        <v>25984</v>
      </c>
      <c r="G13" s="45">
        <v>0.5</v>
      </c>
      <c r="H13" s="45">
        <v>-5.3</v>
      </c>
      <c r="I13" s="62">
        <v>0</v>
      </c>
    </row>
    <row r="14" spans="1:9" ht="21.75" thickBot="1" x14ac:dyDescent="0.3">
      <c r="A14" s="28" t="s">
        <v>88</v>
      </c>
      <c r="B14" s="29" t="str">
        <f>VLOOKUP(A14,'4'!A:B,2,0)</f>
        <v>원료품</v>
      </c>
      <c r="C14" s="27"/>
      <c r="D14" s="46"/>
      <c r="E14" s="45"/>
      <c r="F14" s="46">
        <v>175462</v>
      </c>
      <c r="G14" s="45">
        <v>3.7</v>
      </c>
      <c r="H14" s="45">
        <v>1.8</v>
      </c>
      <c r="I14" s="62">
        <v>0.1</v>
      </c>
    </row>
    <row r="15" spans="1:9" ht="21.75" thickBot="1" x14ac:dyDescent="0.3">
      <c r="A15" s="29" t="s">
        <v>143</v>
      </c>
      <c r="B15" s="30" t="str">
        <f>VLOOKUP(A15,'4'!A:B,2,0)</f>
        <v>목재</v>
      </c>
      <c r="C15" s="27"/>
      <c r="D15" s="46"/>
      <c r="E15" s="45"/>
      <c r="F15" s="46">
        <v>2791</v>
      </c>
      <c r="G15" s="45">
        <v>0.1</v>
      </c>
      <c r="H15" s="45">
        <v>-11.6</v>
      </c>
      <c r="I15" s="62">
        <v>0</v>
      </c>
    </row>
    <row r="16" spans="1:9" ht="21.75" thickBot="1" x14ac:dyDescent="0.3">
      <c r="A16" s="29" t="s">
        <v>144</v>
      </c>
      <c r="B16" s="30" t="str">
        <f>VLOOKUP(A16,'4'!A:B,2,0)</f>
        <v>비철금속광</v>
      </c>
      <c r="C16" s="27" t="s">
        <v>368</v>
      </c>
      <c r="D16" s="46">
        <v>38</v>
      </c>
      <c r="E16" s="45">
        <v>-35.6</v>
      </c>
      <c r="F16" s="46">
        <v>38560</v>
      </c>
      <c r="G16" s="45">
        <v>0.8</v>
      </c>
      <c r="H16" s="45">
        <v>2.1</v>
      </c>
      <c r="I16" s="62">
        <v>0</v>
      </c>
    </row>
    <row r="17" spans="1:9" ht="21.75" thickBot="1" x14ac:dyDescent="0.3">
      <c r="A17" s="29" t="s">
        <v>145</v>
      </c>
      <c r="B17" s="30" t="str">
        <f>VLOOKUP(A17,'4'!A:B,2,0)</f>
        <v>철광석</v>
      </c>
      <c r="C17" s="27" t="s">
        <v>368</v>
      </c>
      <c r="D17" s="46" t="s">
        <v>433</v>
      </c>
      <c r="E17" s="45"/>
      <c r="F17" s="46" t="s">
        <v>433</v>
      </c>
      <c r="G17" s="45" t="s">
        <v>433</v>
      </c>
      <c r="H17" s="45"/>
      <c r="I17" s="62" t="s">
        <v>433</v>
      </c>
    </row>
    <row r="18" spans="1:9" ht="21.75" thickBot="1" x14ac:dyDescent="0.3">
      <c r="A18" s="29" t="s">
        <v>146</v>
      </c>
      <c r="B18" s="30" t="str">
        <f>VLOOKUP(A18,'4'!A:B,2,0)</f>
        <v>대두</v>
      </c>
      <c r="C18" s="27" t="s">
        <v>337</v>
      </c>
      <c r="D18" s="46">
        <v>517</v>
      </c>
      <c r="E18" s="45">
        <v>-39</v>
      </c>
      <c r="F18" s="46">
        <v>77</v>
      </c>
      <c r="G18" s="45">
        <v>0</v>
      </c>
      <c r="H18" s="45">
        <v>-48.2</v>
      </c>
      <c r="I18" s="62">
        <v>0</v>
      </c>
    </row>
    <row r="19" spans="1:9" ht="21.75" thickBot="1" x14ac:dyDescent="0.3">
      <c r="A19" s="28" t="s">
        <v>89</v>
      </c>
      <c r="B19" s="29" t="str">
        <f>VLOOKUP(A19,'4'!A:B,2,0)</f>
        <v>광물성 원료</v>
      </c>
      <c r="C19" s="27"/>
      <c r="D19" s="46"/>
      <c r="E19" s="45"/>
      <c r="F19" s="46">
        <v>195721</v>
      </c>
      <c r="G19" s="45">
        <v>4.0999999999999996</v>
      </c>
      <c r="H19" s="45">
        <v>-26</v>
      </c>
      <c r="I19" s="62">
        <v>-1.5</v>
      </c>
    </row>
    <row r="20" spans="1:9" ht="21.75" thickBot="1" x14ac:dyDescent="0.3">
      <c r="A20" s="29" t="s">
        <v>147</v>
      </c>
      <c r="B20" s="30" t="str">
        <f>VLOOKUP(A20,'4'!A:B,2,0)</f>
        <v>원유 및 조유</v>
      </c>
      <c r="C20" s="27" t="s">
        <v>345</v>
      </c>
      <c r="D20" s="46" t="s">
        <v>433</v>
      </c>
      <c r="E20" s="45"/>
      <c r="F20" s="46" t="s">
        <v>433</v>
      </c>
      <c r="G20" s="45" t="s">
        <v>433</v>
      </c>
      <c r="H20" s="45"/>
      <c r="I20" s="62" t="s">
        <v>433</v>
      </c>
    </row>
    <row r="21" spans="1:9" ht="21.75" thickBot="1" x14ac:dyDescent="0.3">
      <c r="A21" s="29" t="s">
        <v>148</v>
      </c>
      <c r="B21" s="30" t="str">
        <f>VLOOKUP(A21,'4'!A:B,2,0)</f>
        <v>석유제품</v>
      </c>
      <c r="C21" s="27"/>
      <c r="D21" s="46"/>
      <c r="E21" s="45"/>
      <c r="F21" s="46">
        <v>72648</v>
      </c>
      <c r="G21" s="45">
        <v>1.5</v>
      </c>
      <c r="H21" s="45">
        <v>-31.3</v>
      </c>
      <c r="I21" s="62">
        <v>-0.7</v>
      </c>
    </row>
    <row r="22" spans="1:9" ht="21.75" thickBot="1" x14ac:dyDescent="0.3">
      <c r="A22" s="29" t="s">
        <v>149</v>
      </c>
      <c r="B22" s="30" t="str">
        <f>VLOOKUP(A22,'4'!A:B,2,0)</f>
        <v>휘발유</v>
      </c>
      <c r="C22" s="27" t="s">
        <v>345</v>
      </c>
      <c r="D22" s="46">
        <v>511</v>
      </c>
      <c r="E22" s="45">
        <v>-22.2</v>
      </c>
      <c r="F22" s="46">
        <v>38415</v>
      </c>
      <c r="G22" s="45">
        <v>0.8</v>
      </c>
      <c r="H22" s="45">
        <v>-23.9</v>
      </c>
      <c r="I22" s="62">
        <v>-0.3</v>
      </c>
    </row>
    <row r="23" spans="1:9" ht="21.75" thickBot="1" x14ac:dyDescent="0.3">
      <c r="A23" s="29" t="s">
        <v>150</v>
      </c>
      <c r="B23" s="30" t="str">
        <f>VLOOKUP(A23,'4'!A:B,2,0)</f>
        <v>액화 천연 가스</v>
      </c>
      <c r="C23" s="27" t="s">
        <v>368</v>
      </c>
      <c r="D23" s="46">
        <v>1007</v>
      </c>
      <c r="E23" s="45">
        <v>-19.600000000000001</v>
      </c>
      <c r="F23" s="46">
        <v>82789</v>
      </c>
      <c r="G23" s="45">
        <v>1.7</v>
      </c>
      <c r="H23" s="45">
        <v>-27.2</v>
      </c>
      <c r="I23" s="62">
        <v>-0.7</v>
      </c>
    </row>
    <row r="24" spans="1:9" ht="21.75" thickBot="1" x14ac:dyDescent="0.3">
      <c r="A24" s="29" t="s">
        <v>151</v>
      </c>
      <c r="B24" s="30" t="str">
        <f>VLOOKUP(A24,'4'!A:B,2,0)</f>
        <v>액화 석유 가스</v>
      </c>
      <c r="C24" s="27" t="s">
        <v>368</v>
      </c>
      <c r="D24" s="46">
        <v>3</v>
      </c>
      <c r="E24" s="45">
        <v>-16.600000000000001</v>
      </c>
      <c r="F24" s="46">
        <v>955</v>
      </c>
      <c r="G24" s="45">
        <v>0</v>
      </c>
      <c r="H24" s="45">
        <v>-17.399999999999999</v>
      </c>
      <c r="I24" s="62">
        <v>0</v>
      </c>
    </row>
    <row r="25" spans="1:9" ht="21.75" thickBot="1" x14ac:dyDescent="0.3">
      <c r="A25" s="29" t="s">
        <v>152</v>
      </c>
      <c r="B25" s="30" t="str">
        <f>VLOOKUP(A25,'4'!A:B,2,0)</f>
        <v>석탄</v>
      </c>
      <c r="C25" s="27" t="s">
        <v>368</v>
      </c>
      <c r="D25" s="46">
        <v>2111</v>
      </c>
      <c r="E25" s="45">
        <v>21.2</v>
      </c>
      <c r="F25" s="46">
        <v>35984</v>
      </c>
      <c r="G25" s="45">
        <v>0.7</v>
      </c>
      <c r="H25" s="45">
        <v>-11.3</v>
      </c>
      <c r="I25" s="62">
        <v>-0.1</v>
      </c>
    </row>
    <row r="26" spans="1:9" ht="21.75" thickBot="1" x14ac:dyDescent="0.3">
      <c r="A26" s="29" t="s">
        <v>153</v>
      </c>
      <c r="B26" s="31" t="str">
        <f>VLOOKUP(A26,'4'!A:B,2,0)</f>
        <v>일반탄</v>
      </c>
      <c r="C26" s="27" t="s">
        <v>368</v>
      </c>
      <c r="D26" s="46">
        <v>1186</v>
      </c>
      <c r="E26" s="45">
        <v>54</v>
      </c>
      <c r="F26" s="46">
        <v>18212</v>
      </c>
      <c r="G26" s="45">
        <v>0.4</v>
      </c>
      <c r="H26" s="45">
        <v>10.9</v>
      </c>
      <c r="I26" s="62">
        <v>0</v>
      </c>
    </row>
    <row r="27" spans="1:9" ht="21.75" thickBot="1" x14ac:dyDescent="0.3">
      <c r="A27" s="28" t="s">
        <v>90</v>
      </c>
      <c r="B27" s="29" t="str">
        <f>VLOOKUP(A27,'4'!A:B,2,0)</f>
        <v>화학제품</v>
      </c>
      <c r="C27" s="27"/>
      <c r="D27" s="46"/>
      <c r="E27" s="45"/>
      <c r="F27" s="46">
        <v>375657</v>
      </c>
      <c r="G27" s="45">
        <v>7.8</v>
      </c>
      <c r="H27" s="45">
        <v>2.7</v>
      </c>
      <c r="I27" s="62">
        <v>0.2</v>
      </c>
    </row>
    <row r="28" spans="1:9" ht="21.75" thickBot="1" x14ac:dyDescent="0.3">
      <c r="A28" s="29" t="s">
        <v>91</v>
      </c>
      <c r="B28" s="30" t="str">
        <f>VLOOKUP(A28,'4'!A:B,2,0)</f>
        <v>유기화합물</v>
      </c>
      <c r="C28" s="27"/>
      <c r="D28" s="46"/>
      <c r="E28" s="45"/>
      <c r="F28" s="46">
        <v>88231</v>
      </c>
      <c r="G28" s="45">
        <v>1.8</v>
      </c>
      <c r="H28" s="45">
        <v>-6.5</v>
      </c>
      <c r="I28" s="62">
        <v>-0.1</v>
      </c>
    </row>
    <row r="29" spans="1:9" ht="21.75" thickBot="1" x14ac:dyDescent="0.3">
      <c r="A29" s="29" t="s">
        <v>92</v>
      </c>
      <c r="B29" s="30" t="str">
        <f>VLOOKUP(A29,'4'!A:B,2,0)</f>
        <v>의약품</v>
      </c>
      <c r="C29" s="27" t="s">
        <v>336</v>
      </c>
      <c r="D29" s="46">
        <v>5823477</v>
      </c>
      <c r="E29" s="45">
        <v>9.3000000000000007</v>
      </c>
      <c r="F29" s="46">
        <v>44548</v>
      </c>
      <c r="G29" s="45">
        <v>0.9</v>
      </c>
      <c r="H29" s="45">
        <v>44.3</v>
      </c>
      <c r="I29" s="62">
        <v>0.3</v>
      </c>
    </row>
    <row r="30" spans="1:9" ht="21.75" thickBot="1" x14ac:dyDescent="0.3">
      <c r="A30" s="28" t="s">
        <v>94</v>
      </c>
      <c r="B30" s="29" t="str">
        <f>VLOOKUP(A30,'4'!A:B,2,0)</f>
        <v>원료별 제품</v>
      </c>
      <c r="C30" s="27"/>
      <c r="D30" s="46"/>
      <c r="E30" s="45"/>
      <c r="F30" s="46">
        <v>517800</v>
      </c>
      <c r="G30" s="45">
        <v>10.8</v>
      </c>
      <c r="H30" s="45">
        <v>-0.9</v>
      </c>
      <c r="I30" s="62">
        <v>-0.1</v>
      </c>
    </row>
    <row r="31" spans="1:9" ht="21.75" thickBot="1" x14ac:dyDescent="0.3">
      <c r="A31" s="29" t="s">
        <v>95</v>
      </c>
      <c r="B31" s="30" t="str">
        <f>VLOOKUP(A31,'4'!A:B,2,0)</f>
        <v>철강</v>
      </c>
      <c r="C31" s="27" t="s">
        <v>337</v>
      </c>
      <c r="D31" s="46">
        <v>524136</v>
      </c>
      <c r="E31" s="45">
        <v>-9.4</v>
      </c>
      <c r="F31" s="46">
        <v>78116</v>
      </c>
      <c r="G31" s="45">
        <v>1.6</v>
      </c>
      <c r="H31" s="45">
        <v>-13.4</v>
      </c>
      <c r="I31" s="62">
        <v>-0.3</v>
      </c>
    </row>
    <row r="32" spans="1:9" ht="21.75" thickBot="1" x14ac:dyDescent="0.3">
      <c r="A32" s="29" t="s">
        <v>96</v>
      </c>
      <c r="B32" s="30" t="str">
        <f>VLOOKUP(A32,'4'!A:B,2,0)</f>
        <v>비철금속</v>
      </c>
      <c r="C32" s="27" t="s">
        <v>337</v>
      </c>
      <c r="D32" s="46">
        <v>75198</v>
      </c>
      <c r="E32" s="45">
        <v>0.1</v>
      </c>
      <c r="F32" s="46">
        <v>82502</v>
      </c>
      <c r="G32" s="45">
        <v>1.7</v>
      </c>
      <c r="H32" s="45">
        <v>24.9</v>
      </c>
      <c r="I32" s="62">
        <v>0.4</v>
      </c>
    </row>
    <row r="33" spans="1:9" ht="21.75" thickBot="1" x14ac:dyDescent="0.3">
      <c r="A33" s="29" t="s">
        <v>97</v>
      </c>
      <c r="B33" s="30" t="str">
        <f>VLOOKUP(A33,'4'!A:B,2,0)</f>
        <v>금속제품</v>
      </c>
      <c r="C33" s="27"/>
      <c r="D33" s="46"/>
      <c r="E33" s="45"/>
      <c r="F33" s="46">
        <v>111853</v>
      </c>
      <c r="G33" s="45">
        <v>2.2999999999999998</v>
      </c>
      <c r="H33" s="45">
        <v>-3.7</v>
      </c>
      <c r="I33" s="62">
        <v>-0.1</v>
      </c>
    </row>
    <row r="34" spans="1:9" ht="21.75" thickBot="1" x14ac:dyDescent="0.3">
      <c r="A34" s="29" t="s">
        <v>98</v>
      </c>
      <c r="B34" s="30" t="str">
        <f>VLOOKUP(A34,'4'!A:B,2,0)</f>
        <v>직물용 실 및 섬유제품</v>
      </c>
      <c r="C34" s="27"/>
      <c r="D34" s="46"/>
      <c r="E34" s="45"/>
      <c r="F34" s="46">
        <v>91566</v>
      </c>
      <c r="G34" s="45">
        <v>1.9</v>
      </c>
      <c r="H34" s="45">
        <v>-1.3</v>
      </c>
      <c r="I34" s="62">
        <v>0</v>
      </c>
    </row>
    <row r="35" spans="1:9" ht="21.75" thickBot="1" x14ac:dyDescent="0.3">
      <c r="A35" s="29" t="s">
        <v>99</v>
      </c>
      <c r="B35" s="30" t="str">
        <f>VLOOKUP(A35,'4'!A:B,2,0)</f>
        <v>비금속 철물제품</v>
      </c>
      <c r="C35" s="27"/>
      <c r="D35" s="46"/>
      <c r="E35" s="45"/>
      <c r="F35" s="46">
        <v>43845</v>
      </c>
      <c r="G35" s="45">
        <v>0.9</v>
      </c>
      <c r="H35" s="45">
        <v>-2.2999999999999998</v>
      </c>
      <c r="I35" s="62">
        <v>0</v>
      </c>
    </row>
    <row r="36" spans="1:9" ht="21.75" thickBot="1" x14ac:dyDescent="0.3">
      <c r="A36" s="29" t="s">
        <v>154</v>
      </c>
      <c r="B36" s="30" t="str">
        <f>VLOOKUP(A36,'4'!A:B,2,0)</f>
        <v>목제품 등; 가구 제외</v>
      </c>
      <c r="C36" s="27"/>
      <c r="D36" s="46"/>
      <c r="E36" s="45"/>
      <c r="F36" s="46">
        <v>51253</v>
      </c>
      <c r="G36" s="45">
        <v>1.1000000000000001</v>
      </c>
      <c r="H36" s="45">
        <v>-6.3</v>
      </c>
      <c r="I36" s="62">
        <v>-0.1</v>
      </c>
    </row>
    <row r="37" spans="1:9" ht="21.75" thickBot="1" x14ac:dyDescent="0.3">
      <c r="A37" s="28" t="s">
        <v>102</v>
      </c>
      <c r="B37" s="29" t="str">
        <f>VLOOKUP(A37,'4'!A:B,2,0)</f>
        <v>일반 기계</v>
      </c>
      <c r="C37" s="27"/>
      <c r="D37" s="46"/>
      <c r="E37" s="45"/>
      <c r="F37" s="46">
        <v>633721</v>
      </c>
      <c r="G37" s="45">
        <v>13.2</v>
      </c>
      <c r="H37" s="45">
        <v>8.6</v>
      </c>
      <c r="I37" s="62">
        <v>1.1000000000000001</v>
      </c>
    </row>
    <row r="38" spans="1:9" ht="21.75" thickBot="1" x14ac:dyDescent="0.3">
      <c r="A38" s="29" t="s">
        <v>103</v>
      </c>
      <c r="B38" s="30" t="str">
        <f>VLOOKUP(A38,'4'!A:B,2,0)</f>
        <v>원동기</v>
      </c>
      <c r="C38" s="27" t="s">
        <v>337</v>
      </c>
      <c r="D38" s="46">
        <v>21686</v>
      </c>
      <c r="E38" s="45">
        <v>13.6</v>
      </c>
      <c r="F38" s="46">
        <v>35210</v>
      </c>
      <c r="G38" s="45">
        <v>0.7</v>
      </c>
      <c r="H38" s="45">
        <v>18.2</v>
      </c>
      <c r="I38" s="62">
        <v>0.1</v>
      </c>
    </row>
    <row r="39" spans="1:9" ht="42.75" thickBot="1" x14ac:dyDescent="0.3">
      <c r="A39" s="29" t="s">
        <v>104</v>
      </c>
      <c r="B39" s="30" t="str">
        <f>VLOOKUP(A39,'4'!A:B,2,0)</f>
        <v>전산기류, 주변기기 포함</v>
      </c>
      <c r="C39" s="27" t="s">
        <v>342</v>
      </c>
      <c r="D39" s="46">
        <v>8997</v>
      </c>
      <c r="E39" s="45">
        <v>14.5</v>
      </c>
      <c r="F39" s="46">
        <v>265728</v>
      </c>
      <c r="G39" s="45">
        <v>5.5</v>
      </c>
      <c r="H39" s="45">
        <v>18</v>
      </c>
      <c r="I39" s="62">
        <v>0.9</v>
      </c>
    </row>
    <row r="40" spans="1:9" ht="21.75" thickBot="1" x14ac:dyDescent="0.3">
      <c r="A40" s="29" t="s">
        <v>105</v>
      </c>
      <c r="B40" s="30" t="str">
        <f>VLOOKUP(A40,'4'!A:B,2,0)</f>
        <v>전산기류의 부분품</v>
      </c>
      <c r="C40" s="27" t="s">
        <v>337</v>
      </c>
      <c r="D40" s="46">
        <v>6636</v>
      </c>
      <c r="E40" s="45">
        <v>-14.6</v>
      </c>
      <c r="F40" s="46">
        <v>45199</v>
      </c>
      <c r="G40" s="45">
        <v>0.9</v>
      </c>
      <c r="H40" s="45">
        <v>-12.2</v>
      </c>
      <c r="I40" s="62">
        <v>-0.1</v>
      </c>
    </row>
    <row r="41" spans="1:9" ht="21.75" thickBot="1" x14ac:dyDescent="0.3">
      <c r="A41" s="28" t="s">
        <v>114</v>
      </c>
      <c r="B41" s="29" t="str">
        <f>VLOOKUP(A41,'4'!A:B,2,0)</f>
        <v>전기 기기</v>
      </c>
      <c r="C41" s="27"/>
      <c r="D41" s="46"/>
      <c r="E41" s="45"/>
      <c r="F41" s="46">
        <v>1453500</v>
      </c>
      <c r="G41" s="45">
        <v>30.3</v>
      </c>
      <c r="H41" s="45">
        <v>3.5</v>
      </c>
      <c r="I41" s="62">
        <v>1.1000000000000001</v>
      </c>
    </row>
    <row r="42" spans="1:9" ht="21.75" thickBot="1" x14ac:dyDescent="0.3">
      <c r="A42" s="29" t="s">
        <v>115</v>
      </c>
      <c r="B42" s="30" t="str">
        <f>VLOOKUP(A42,'4'!A:B,2,0)</f>
        <v>반도체 등 전자부품</v>
      </c>
      <c r="C42" s="27"/>
      <c r="D42" s="46"/>
      <c r="E42" s="45"/>
      <c r="F42" s="46">
        <v>347812</v>
      </c>
      <c r="G42" s="45">
        <v>7.2</v>
      </c>
      <c r="H42" s="45">
        <v>21.4</v>
      </c>
      <c r="I42" s="62">
        <v>1.3</v>
      </c>
    </row>
    <row r="43" spans="1:9" ht="21.75" thickBot="1" x14ac:dyDescent="0.3">
      <c r="A43" s="29" t="s">
        <v>116</v>
      </c>
      <c r="B43" s="31" t="str">
        <f>VLOOKUP(A43,'4'!A:B,2,0)</f>
        <v>IC</v>
      </c>
      <c r="C43" s="27" t="s">
        <v>343</v>
      </c>
      <c r="D43" s="46">
        <v>1717</v>
      </c>
      <c r="E43" s="45">
        <v>19.100000000000001</v>
      </c>
      <c r="F43" s="46">
        <v>306010</v>
      </c>
      <c r="G43" s="45">
        <v>6.4</v>
      </c>
      <c r="H43" s="45">
        <v>24.9</v>
      </c>
      <c r="I43" s="62">
        <v>1.3</v>
      </c>
    </row>
    <row r="44" spans="1:9" ht="42.75" thickBot="1" x14ac:dyDescent="0.3">
      <c r="A44" s="29" t="s">
        <v>155</v>
      </c>
      <c r="B44" s="30" t="str">
        <f>VLOOKUP(A44,'4'!A:B,2,0)</f>
        <v>절연 전선 및 절연 케이블</v>
      </c>
      <c r="C44" s="27" t="s">
        <v>337</v>
      </c>
      <c r="D44" s="46">
        <v>33629</v>
      </c>
      <c r="E44" s="45">
        <v>-3.4</v>
      </c>
      <c r="F44" s="46">
        <v>107529</v>
      </c>
      <c r="G44" s="45">
        <v>2.2000000000000002</v>
      </c>
      <c r="H44" s="45">
        <v>-0.5</v>
      </c>
      <c r="I44" s="62">
        <v>0</v>
      </c>
    </row>
    <row r="45" spans="1:9" ht="42.75" thickBot="1" x14ac:dyDescent="0.3">
      <c r="A45" s="29" t="s">
        <v>156</v>
      </c>
      <c r="B45" s="30" t="str">
        <f>VLOOKUP(A45,'4'!A:B,2,0)</f>
        <v>음향 영상 기기, 부품 포함</v>
      </c>
      <c r="C45" s="27"/>
      <c r="D45" s="46"/>
      <c r="E45" s="45"/>
      <c r="F45" s="46">
        <v>147682</v>
      </c>
      <c r="G45" s="45">
        <v>3.1</v>
      </c>
      <c r="H45" s="45">
        <v>2.5</v>
      </c>
      <c r="I45" s="62">
        <v>0.1</v>
      </c>
    </row>
    <row r="46" spans="1:9" ht="21.75" thickBot="1" x14ac:dyDescent="0.3">
      <c r="A46" s="29" t="s">
        <v>121</v>
      </c>
      <c r="B46" s="30" t="str">
        <f>VLOOKUP(A46,'4'!A:B,2,0)</f>
        <v>중전 기기</v>
      </c>
      <c r="C46" s="27"/>
      <c r="D46" s="46"/>
      <c r="E46" s="45"/>
      <c r="F46" s="46">
        <v>86011</v>
      </c>
      <c r="G46" s="45">
        <v>1.8</v>
      </c>
      <c r="H46" s="45">
        <v>12.2</v>
      </c>
      <c r="I46" s="62">
        <v>0.2</v>
      </c>
    </row>
    <row r="47" spans="1:9" ht="21.75" thickBot="1" x14ac:dyDescent="0.3">
      <c r="A47" s="29" t="s">
        <v>122</v>
      </c>
      <c r="B47" s="30" t="str">
        <f>VLOOKUP(A47,'4'!A:B,2,0)</f>
        <v>통신기</v>
      </c>
      <c r="C47" s="27"/>
      <c r="D47" s="46"/>
      <c r="E47" s="45"/>
      <c r="F47" s="46">
        <v>424671</v>
      </c>
      <c r="G47" s="45">
        <v>8.9</v>
      </c>
      <c r="H47" s="45">
        <v>-11.5</v>
      </c>
      <c r="I47" s="62">
        <v>-1.2</v>
      </c>
    </row>
    <row r="48" spans="1:9" ht="21.75" thickBot="1" x14ac:dyDescent="0.3">
      <c r="A48" s="29" t="s">
        <v>157</v>
      </c>
      <c r="B48" s="31" t="str">
        <f>VLOOKUP(A48,'4'!A:B,2,0)</f>
        <v>전화기</v>
      </c>
      <c r="C48" s="27" t="s">
        <v>341</v>
      </c>
      <c r="D48" s="46">
        <v>3401635</v>
      </c>
      <c r="E48" s="45">
        <v>-10.9</v>
      </c>
      <c r="F48" s="46">
        <v>313362</v>
      </c>
      <c r="G48" s="45">
        <v>6.5</v>
      </c>
      <c r="H48" s="45">
        <v>-17.2</v>
      </c>
      <c r="I48" s="62">
        <v>-1.4</v>
      </c>
    </row>
    <row r="49" spans="1:9" ht="21.75" thickBot="1" x14ac:dyDescent="0.3">
      <c r="A49" s="29" t="s">
        <v>123</v>
      </c>
      <c r="B49" s="30" t="str">
        <f>VLOOKUP(A49,'4'!A:B,2,0)</f>
        <v>전기 계측 기기</v>
      </c>
      <c r="C49" s="27"/>
      <c r="D49" s="46"/>
      <c r="E49" s="45"/>
      <c r="F49" s="46">
        <v>43926</v>
      </c>
      <c r="G49" s="45">
        <v>0.9</v>
      </c>
      <c r="H49" s="45">
        <v>16.2</v>
      </c>
      <c r="I49" s="62">
        <v>0.1</v>
      </c>
    </row>
    <row r="50" spans="1:9" ht="21.75" thickBot="1" x14ac:dyDescent="0.3">
      <c r="A50" s="28" t="s">
        <v>126</v>
      </c>
      <c r="B50" s="29" t="str">
        <f>VLOOKUP(A50,'4'!A:B,2,0)</f>
        <v>수송용 기기</v>
      </c>
      <c r="C50" s="27"/>
      <c r="D50" s="46"/>
      <c r="E50" s="45"/>
      <c r="F50" s="46">
        <v>151827</v>
      </c>
      <c r="G50" s="45">
        <v>3.2</v>
      </c>
      <c r="H50" s="45">
        <v>6.6</v>
      </c>
      <c r="I50" s="62">
        <v>0.2</v>
      </c>
    </row>
    <row r="51" spans="1:9" ht="21.75" thickBot="1" x14ac:dyDescent="0.3">
      <c r="A51" s="29" t="s">
        <v>127</v>
      </c>
      <c r="B51" s="30" t="str">
        <f>VLOOKUP(A51,'4'!A:B,2,0)</f>
        <v>자동차</v>
      </c>
      <c r="C51" s="27" t="s">
        <v>341</v>
      </c>
      <c r="D51" s="46">
        <v>13193</v>
      </c>
      <c r="E51" s="45">
        <v>59.4</v>
      </c>
      <c r="F51" s="46">
        <v>31881</v>
      </c>
      <c r="G51" s="45">
        <v>0.7</v>
      </c>
      <c r="H51" s="45">
        <v>41.1</v>
      </c>
      <c r="I51" s="62">
        <v>0.2</v>
      </c>
    </row>
    <row r="52" spans="1:9" ht="21.75" thickBot="1" x14ac:dyDescent="0.3">
      <c r="A52" s="29" t="s">
        <v>130</v>
      </c>
      <c r="B52" s="30" t="str">
        <f>VLOOKUP(A52,'4'!A:B,2,0)</f>
        <v>자동차의 부분품</v>
      </c>
      <c r="C52" s="27"/>
      <c r="D52" s="46"/>
      <c r="E52" s="45"/>
      <c r="F52" s="46">
        <v>90329</v>
      </c>
      <c r="G52" s="45">
        <v>1.9</v>
      </c>
      <c r="H52" s="45">
        <v>2.1</v>
      </c>
      <c r="I52" s="62">
        <v>0</v>
      </c>
    </row>
    <row r="53" spans="1:9" ht="21.75" thickBot="1" x14ac:dyDescent="0.3">
      <c r="A53" s="29" t="s">
        <v>132</v>
      </c>
      <c r="B53" s="30" t="str">
        <f>VLOOKUP(A53,'4'!A:B,2,0)</f>
        <v>항공기류</v>
      </c>
      <c r="C53" s="27"/>
      <c r="D53" s="46"/>
      <c r="E53" s="45"/>
      <c r="F53" s="46">
        <v>3707</v>
      </c>
      <c r="G53" s="45">
        <v>0.1</v>
      </c>
      <c r="H53" s="45">
        <v>3.6</v>
      </c>
      <c r="I53" s="62">
        <v>0</v>
      </c>
    </row>
    <row r="54" spans="1:9" ht="21.75" thickBot="1" x14ac:dyDescent="0.3">
      <c r="A54" s="28" t="s">
        <v>134</v>
      </c>
      <c r="B54" s="29" t="str">
        <f>VLOOKUP(A54,'4'!A:B,2,0)</f>
        <v>기타</v>
      </c>
      <c r="C54" s="27"/>
      <c r="D54" s="46"/>
      <c r="E54" s="45"/>
      <c r="F54" s="46">
        <v>1005145</v>
      </c>
      <c r="G54" s="45">
        <v>20.9</v>
      </c>
      <c r="H54" s="45">
        <v>12.6</v>
      </c>
      <c r="I54" s="62">
        <v>2.4</v>
      </c>
    </row>
    <row r="55" spans="1:9" ht="21.75" thickBot="1" x14ac:dyDescent="0.3">
      <c r="A55" s="29" t="s">
        <v>135</v>
      </c>
      <c r="B55" s="30" t="str">
        <f>VLOOKUP(A55,'4'!A:B,2,0)</f>
        <v>과학 광학 기기</v>
      </c>
      <c r="C55" s="27"/>
      <c r="D55" s="46"/>
      <c r="E55" s="45"/>
      <c r="F55" s="46">
        <v>84932</v>
      </c>
      <c r="G55" s="45">
        <v>1.8</v>
      </c>
      <c r="H55" s="45">
        <v>-1.1000000000000001</v>
      </c>
      <c r="I55" s="62">
        <v>0</v>
      </c>
    </row>
    <row r="56" spans="1:9" ht="21.75" thickBot="1" x14ac:dyDescent="0.3">
      <c r="A56" s="29" t="s">
        <v>158</v>
      </c>
      <c r="B56" s="30" t="str">
        <f>VLOOKUP(A56,'4'!A:B,2,0)</f>
        <v>의류 및 관련 부속품</v>
      </c>
      <c r="C56" s="27"/>
      <c r="D56" s="46"/>
      <c r="E56" s="45"/>
      <c r="F56" s="46">
        <v>277658</v>
      </c>
      <c r="G56" s="45">
        <v>5.8</v>
      </c>
      <c r="H56" s="45">
        <v>4.9000000000000004</v>
      </c>
      <c r="I56" s="62">
        <v>0.3</v>
      </c>
    </row>
    <row r="57" spans="1:9" ht="21.75" thickBot="1" x14ac:dyDescent="0.3">
      <c r="A57" s="29" t="s">
        <v>159</v>
      </c>
      <c r="B57" s="30" t="str">
        <f>VLOOKUP(A57,'4'!A:B,2,0)</f>
        <v>가구</v>
      </c>
      <c r="C57" s="27" t="s">
        <v>337</v>
      </c>
      <c r="D57" s="46">
        <v>122096</v>
      </c>
      <c r="E57" s="45">
        <v>-2.5</v>
      </c>
      <c r="F57" s="46">
        <v>78175</v>
      </c>
      <c r="G57" s="45">
        <v>1.6</v>
      </c>
      <c r="H57" s="45">
        <v>-1.5</v>
      </c>
      <c r="I57" s="62">
        <v>0</v>
      </c>
    </row>
    <row r="58" spans="1:9" ht="21.75" thickBot="1" x14ac:dyDescent="0.3">
      <c r="A58" s="29" t="s">
        <v>160</v>
      </c>
      <c r="B58" s="30" t="str">
        <f>VLOOKUP(A58,'4'!A:B,2,0)</f>
        <v>가방류</v>
      </c>
      <c r="C58" s="27"/>
      <c r="D58" s="46"/>
      <c r="E58" s="45"/>
      <c r="F58" s="46">
        <v>39751</v>
      </c>
      <c r="G58" s="45">
        <v>0.8</v>
      </c>
      <c r="H58" s="45">
        <v>-4</v>
      </c>
      <c r="I58" s="62">
        <v>0</v>
      </c>
    </row>
    <row r="59" spans="1:9" ht="21" x14ac:dyDescent="0.25">
      <c r="A59" s="35" t="s">
        <v>412</v>
      </c>
      <c r="B59" s="35"/>
      <c r="C59" s="35"/>
      <c r="D59" s="65"/>
      <c r="E59" s="70"/>
      <c r="F59" s="65"/>
      <c r="G59" s="70"/>
      <c r="H59" s="70"/>
      <c r="I59" s="70"/>
    </row>
    <row r="60" spans="1:9" ht="21" x14ac:dyDescent="0.25">
      <c r="A60" s="36" t="str">
        <f>HLOOKUP(A59,'5'!58:59,2,0)</f>
        <v xml:space="preserve"> 변화율은 전년대비 변화율을 나타냅니다. 
 *를 붙인 수치는 전년대비 배율을 나타냅니다.</v>
      </c>
      <c r="B60" s="36"/>
      <c r="C60" s="36"/>
      <c r="D60" s="66"/>
      <c r="E60" s="71"/>
      <c r="F60" s="66"/>
      <c r="G60" s="71"/>
      <c r="H60" s="71"/>
      <c r="I60" s="71"/>
    </row>
    <row r="61" spans="1:9" ht="21" x14ac:dyDescent="0.25">
      <c r="A61" s="36"/>
      <c r="B61" s="36"/>
      <c r="C61" s="36"/>
      <c r="D61" s="66"/>
      <c r="E61" s="71"/>
      <c r="F61" s="66"/>
      <c r="G61" s="71"/>
      <c r="H61" s="71"/>
      <c r="I61" s="71"/>
    </row>
    <row r="62" spans="1:9" ht="21" x14ac:dyDescent="0.25">
      <c r="A62" s="36" t="s">
        <v>435</v>
      </c>
      <c r="B62" s="36"/>
      <c r="C62" s="36"/>
      <c r="D62" s="66"/>
      <c r="E62" s="71"/>
      <c r="F62" s="66"/>
      <c r="G62" s="71"/>
      <c r="H62" s="71"/>
      <c r="I62" s="71"/>
    </row>
    <row r="63" spans="1:9" ht="21" x14ac:dyDescent="0.25">
      <c r="A63" s="36" t="str">
        <f>HLOOKUP(A62,'5'!61:62,2,0)</f>
        <v xml:space="preserve"> 증감 기여도는 전년대비 증감 기여도입니다.</v>
      </c>
      <c r="B63" s="37"/>
      <c r="C63" s="37"/>
      <c r="D63" s="67"/>
      <c r="E63" s="71"/>
      <c r="F63" s="66"/>
      <c r="G63" s="71"/>
      <c r="H63" s="71"/>
      <c r="I63" s="71"/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020D1-EF8B-4AC1-937C-5DA2B6A44991}">
  <dimension ref="A1:I63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8" bestFit="1" customWidth="1"/>
    <col min="5" max="5" width="9.85546875" style="72" bestFit="1" customWidth="1"/>
    <col min="6" max="6" width="12.28515625" style="68" bestFit="1" customWidth="1"/>
    <col min="7" max="7" width="9.85546875" style="72" customWidth="1"/>
    <col min="8" max="8" width="9.85546875" style="72" bestFit="1" customWidth="1"/>
    <col min="9" max="9" width="15.5703125" style="72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7" t="s">
        <v>440</v>
      </c>
      <c r="B1" s="14"/>
      <c r="C1" s="23"/>
      <c r="D1" s="64"/>
      <c r="E1" s="69"/>
      <c r="F1" s="64"/>
      <c r="G1" s="73"/>
      <c r="H1" s="73"/>
      <c r="I1" s="73"/>
    </row>
    <row r="2" spans="1:9" ht="23.25" x14ac:dyDescent="0.25">
      <c r="A2" s="47" t="str">
        <f>VLOOKUP(A1,目次!B:C,2,0)</f>
        <v>주요 지역, 국가별 및 상품별 수입, 중국</v>
      </c>
      <c r="B2" s="14"/>
      <c r="C2" s="23"/>
      <c r="D2" s="64"/>
      <c r="E2" s="69"/>
      <c r="F2" s="64"/>
      <c r="G2" s="73"/>
      <c r="H2" s="73"/>
      <c r="I2" s="73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VLOOKUP(A6,'4'!A:B,2,0)</f>
        <v>품명</v>
      </c>
      <c r="C6" s="17" t="str">
        <f>HLOOKUP(C5,'5'!5:6,2,0)</f>
        <v>단위</v>
      </c>
      <c r="D6" s="50" t="str">
        <f>HLOOKUP(D5,'5'!5:6,2,0)</f>
        <v>수량</v>
      </c>
      <c r="E6" s="56" t="str">
        <f>HLOOKUP(E5,'5'!5:6,2,0)</f>
        <v>변화율</v>
      </c>
      <c r="F6" s="50" t="str">
        <f>HLOOKUP(F5,'5'!5:6,2,0)</f>
        <v>가액</v>
      </c>
      <c r="G6" s="56" t="str">
        <f>HLOOKUP(G5,'5'!5:6,2,0)</f>
        <v>구성비</v>
      </c>
      <c r="H6" s="56" t="str">
        <f>HLOOKUP(H5,'5'!5:6,2,0)</f>
        <v>변화율</v>
      </c>
      <c r="I6" s="61" t="str">
        <f>HLOOKUP(I5,'5'!5:6,2,0)</f>
        <v>증감 기여도</v>
      </c>
    </row>
    <row r="7" spans="1:9" ht="21.75" thickBot="1" x14ac:dyDescent="0.3">
      <c r="A7" s="25" t="s">
        <v>33</v>
      </c>
      <c r="B7" s="26" t="str">
        <f>VLOOKUP(A7,'4'!A:B,2,0)</f>
        <v>총액</v>
      </c>
      <c r="C7" s="27"/>
      <c r="D7" s="46"/>
      <c r="E7" s="45"/>
      <c r="F7" s="46">
        <v>2400283</v>
      </c>
      <c r="G7" s="45">
        <v>100</v>
      </c>
      <c r="H7" s="45">
        <v>2.2999999999999998</v>
      </c>
      <c r="I7" s="62">
        <v>2.2999999999999998</v>
      </c>
    </row>
    <row r="8" spans="1:9" ht="21.75" thickBot="1" x14ac:dyDescent="0.3">
      <c r="A8" s="28" t="s">
        <v>87</v>
      </c>
      <c r="B8" s="29" t="str">
        <f>VLOOKUP(A8,'4'!A:B,2,0)</f>
        <v>식료품</v>
      </c>
      <c r="C8" s="27"/>
      <c r="D8" s="46"/>
      <c r="E8" s="45"/>
      <c r="F8" s="46">
        <v>109875</v>
      </c>
      <c r="G8" s="45">
        <v>4.5999999999999996</v>
      </c>
      <c r="H8" s="45">
        <v>-2.9</v>
      </c>
      <c r="I8" s="62">
        <v>-0.1</v>
      </c>
    </row>
    <row r="9" spans="1:9" ht="21.75" thickBot="1" x14ac:dyDescent="0.3">
      <c r="A9" s="29" t="s">
        <v>138</v>
      </c>
      <c r="B9" s="30" t="str">
        <f>VLOOKUP(A9,'4'!A:B,2,0)</f>
        <v>어개류</v>
      </c>
      <c r="C9" s="27" t="s">
        <v>337</v>
      </c>
      <c r="D9" s="46">
        <v>30240</v>
      </c>
      <c r="E9" s="45">
        <v>-10.199999999999999</v>
      </c>
      <c r="F9" s="46">
        <v>29209</v>
      </c>
      <c r="G9" s="45">
        <v>1.2</v>
      </c>
      <c r="H9" s="45">
        <v>-6.2</v>
      </c>
      <c r="I9" s="62">
        <v>-0.1</v>
      </c>
    </row>
    <row r="10" spans="1:9" ht="21.75" thickBot="1" x14ac:dyDescent="0.3">
      <c r="A10" s="29" t="s">
        <v>139</v>
      </c>
      <c r="B10" s="30" t="str">
        <f>VLOOKUP(A10,'4'!A:B,2,0)</f>
        <v>육류</v>
      </c>
      <c r="C10" s="27" t="s">
        <v>337</v>
      </c>
      <c r="D10" s="46">
        <v>22998</v>
      </c>
      <c r="E10" s="45">
        <v>9.1999999999999993</v>
      </c>
      <c r="F10" s="46">
        <v>14575</v>
      </c>
      <c r="G10" s="45">
        <v>0.6</v>
      </c>
      <c r="H10" s="45">
        <v>6.7</v>
      </c>
      <c r="I10" s="62">
        <v>0</v>
      </c>
    </row>
    <row r="11" spans="1:9" ht="21.75" thickBot="1" x14ac:dyDescent="0.3">
      <c r="A11" s="29" t="s">
        <v>140</v>
      </c>
      <c r="B11" s="30" t="str">
        <f>VLOOKUP(A11,'4'!A:B,2,0)</f>
        <v>곡물류</v>
      </c>
      <c r="C11" s="27" t="s">
        <v>337</v>
      </c>
      <c r="D11" s="46">
        <v>25533</v>
      </c>
      <c r="E11" s="45">
        <v>94.3</v>
      </c>
      <c r="F11" s="46">
        <v>5847</v>
      </c>
      <c r="G11" s="45">
        <v>0.2</v>
      </c>
      <c r="H11" s="45">
        <v>60.4</v>
      </c>
      <c r="I11" s="62">
        <v>0.1</v>
      </c>
    </row>
    <row r="12" spans="1:9" ht="21.75" thickBot="1" x14ac:dyDescent="0.3">
      <c r="A12" s="29" t="s">
        <v>141</v>
      </c>
      <c r="B12" s="30" t="str">
        <f>VLOOKUP(A12,'4'!A:B,2,0)</f>
        <v>채소</v>
      </c>
      <c r="C12" s="27" t="s">
        <v>337</v>
      </c>
      <c r="D12" s="46">
        <v>141561</v>
      </c>
      <c r="E12" s="45">
        <v>-0.1</v>
      </c>
      <c r="F12" s="46">
        <v>34205</v>
      </c>
      <c r="G12" s="45">
        <v>1.4</v>
      </c>
      <c r="H12" s="45">
        <v>-5.5</v>
      </c>
      <c r="I12" s="62">
        <v>-0.1</v>
      </c>
    </row>
    <row r="13" spans="1:9" ht="21.75" thickBot="1" x14ac:dyDescent="0.3">
      <c r="A13" s="29" t="s">
        <v>142</v>
      </c>
      <c r="B13" s="30" t="str">
        <f>VLOOKUP(A13,'4'!A:B,2,0)</f>
        <v>과실</v>
      </c>
      <c r="C13" s="27" t="s">
        <v>337</v>
      </c>
      <c r="D13" s="46">
        <v>25274</v>
      </c>
      <c r="E13" s="45">
        <v>-8.1</v>
      </c>
      <c r="F13" s="46">
        <v>9643</v>
      </c>
      <c r="G13" s="45">
        <v>0.4</v>
      </c>
      <c r="H13" s="45">
        <v>-6.7</v>
      </c>
      <c r="I13" s="62">
        <v>0</v>
      </c>
    </row>
    <row r="14" spans="1:9" ht="21.75" thickBot="1" x14ac:dyDescent="0.3">
      <c r="A14" s="28" t="s">
        <v>88</v>
      </c>
      <c r="B14" s="29" t="str">
        <f>VLOOKUP(A14,'4'!A:B,2,0)</f>
        <v>원료품</v>
      </c>
      <c r="C14" s="27"/>
      <c r="D14" s="46"/>
      <c r="E14" s="45"/>
      <c r="F14" s="46">
        <v>24014</v>
      </c>
      <c r="G14" s="45">
        <v>1</v>
      </c>
      <c r="H14" s="45">
        <v>12.8</v>
      </c>
      <c r="I14" s="62">
        <v>0.1</v>
      </c>
    </row>
    <row r="15" spans="1:9" ht="21.75" thickBot="1" x14ac:dyDescent="0.3">
      <c r="A15" s="29" t="s">
        <v>143</v>
      </c>
      <c r="B15" s="30" t="str">
        <f>VLOOKUP(A15,'4'!A:B,2,0)</f>
        <v>목재</v>
      </c>
      <c r="C15" s="27"/>
      <c r="D15" s="46"/>
      <c r="E15" s="45"/>
      <c r="F15" s="46">
        <v>1242</v>
      </c>
      <c r="G15" s="45">
        <v>0.1</v>
      </c>
      <c r="H15" s="45">
        <v>-11.9</v>
      </c>
      <c r="I15" s="62">
        <v>0</v>
      </c>
    </row>
    <row r="16" spans="1:9" ht="21.75" thickBot="1" x14ac:dyDescent="0.3">
      <c r="A16" s="29" t="s">
        <v>144</v>
      </c>
      <c r="B16" s="30" t="str">
        <f>VLOOKUP(A16,'4'!A:B,2,0)</f>
        <v>비철금속광</v>
      </c>
      <c r="C16" s="27" t="s">
        <v>368</v>
      </c>
      <c r="D16" s="46">
        <v>1</v>
      </c>
      <c r="E16" s="45">
        <v>-47.7</v>
      </c>
      <c r="F16" s="46">
        <v>110</v>
      </c>
      <c r="G16" s="45">
        <v>0</v>
      </c>
      <c r="H16" s="45">
        <v>-46.8</v>
      </c>
      <c r="I16" s="62">
        <v>0</v>
      </c>
    </row>
    <row r="17" spans="1:9" ht="21.75" thickBot="1" x14ac:dyDescent="0.3">
      <c r="A17" s="29" t="s">
        <v>145</v>
      </c>
      <c r="B17" s="30" t="str">
        <f>VLOOKUP(A17,'4'!A:B,2,0)</f>
        <v>철광석</v>
      </c>
      <c r="C17" s="27" t="s">
        <v>368</v>
      </c>
      <c r="D17" s="46" t="s">
        <v>433</v>
      </c>
      <c r="E17" s="45"/>
      <c r="F17" s="46" t="s">
        <v>433</v>
      </c>
      <c r="G17" s="45" t="s">
        <v>433</v>
      </c>
      <c r="H17" s="45"/>
      <c r="I17" s="62" t="s">
        <v>433</v>
      </c>
    </row>
    <row r="18" spans="1:9" ht="21.75" thickBot="1" x14ac:dyDescent="0.3">
      <c r="A18" s="29" t="s">
        <v>146</v>
      </c>
      <c r="B18" s="30" t="str">
        <f>VLOOKUP(A18,'4'!A:B,2,0)</f>
        <v>대두</v>
      </c>
      <c r="C18" s="27" t="s">
        <v>337</v>
      </c>
      <c r="D18" s="46">
        <v>517</v>
      </c>
      <c r="E18" s="45">
        <v>-39</v>
      </c>
      <c r="F18" s="46">
        <v>77</v>
      </c>
      <c r="G18" s="45">
        <v>0</v>
      </c>
      <c r="H18" s="45">
        <v>-48.2</v>
      </c>
      <c r="I18" s="62">
        <v>0</v>
      </c>
    </row>
    <row r="19" spans="1:9" ht="21.75" thickBot="1" x14ac:dyDescent="0.3">
      <c r="A19" s="28" t="s">
        <v>89</v>
      </c>
      <c r="B19" s="29" t="str">
        <f>VLOOKUP(A19,'4'!A:B,2,0)</f>
        <v>광물성 원료</v>
      </c>
      <c r="C19" s="27"/>
      <c r="D19" s="46"/>
      <c r="E19" s="45"/>
      <c r="F19" s="46">
        <v>13691</v>
      </c>
      <c r="G19" s="45">
        <v>0.6</v>
      </c>
      <c r="H19" s="45">
        <v>-29.5</v>
      </c>
      <c r="I19" s="62">
        <v>-0.2</v>
      </c>
    </row>
    <row r="20" spans="1:9" ht="21.75" thickBot="1" x14ac:dyDescent="0.3">
      <c r="A20" s="29" t="s">
        <v>147</v>
      </c>
      <c r="B20" s="30" t="str">
        <f>VLOOKUP(A20,'4'!A:B,2,0)</f>
        <v>원유 및 조유</v>
      </c>
      <c r="C20" s="27" t="s">
        <v>345</v>
      </c>
      <c r="D20" s="46" t="s">
        <v>433</v>
      </c>
      <c r="E20" s="45"/>
      <c r="F20" s="46" t="s">
        <v>433</v>
      </c>
      <c r="G20" s="45" t="s">
        <v>433</v>
      </c>
      <c r="H20" s="45"/>
      <c r="I20" s="62" t="s">
        <v>433</v>
      </c>
    </row>
    <row r="21" spans="1:9" ht="21.75" thickBot="1" x14ac:dyDescent="0.3">
      <c r="A21" s="29" t="s">
        <v>148</v>
      </c>
      <c r="B21" s="30" t="str">
        <f>VLOOKUP(A21,'4'!A:B,2,0)</f>
        <v>석유제품</v>
      </c>
      <c r="C21" s="27"/>
      <c r="D21" s="46"/>
      <c r="E21" s="45"/>
      <c r="F21" s="46">
        <v>10099</v>
      </c>
      <c r="G21" s="45">
        <v>0.4</v>
      </c>
      <c r="H21" s="45">
        <v>-34.299999999999997</v>
      </c>
      <c r="I21" s="62">
        <v>-0.2</v>
      </c>
    </row>
    <row r="22" spans="1:9" ht="21.75" thickBot="1" x14ac:dyDescent="0.3">
      <c r="A22" s="29" t="s">
        <v>149</v>
      </c>
      <c r="B22" s="30" t="str">
        <f>VLOOKUP(A22,'4'!A:B,2,0)</f>
        <v>휘발유</v>
      </c>
      <c r="C22" s="27" t="s">
        <v>345</v>
      </c>
      <c r="D22" s="46">
        <v>48</v>
      </c>
      <c r="E22" s="45" t="s">
        <v>504</v>
      </c>
      <c r="F22" s="46">
        <v>3874</v>
      </c>
      <c r="G22" s="45">
        <v>0.2</v>
      </c>
      <c r="H22" s="45" t="s">
        <v>505</v>
      </c>
      <c r="I22" s="62">
        <v>0.2</v>
      </c>
    </row>
    <row r="23" spans="1:9" ht="21.75" thickBot="1" x14ac:dyDescent="0.3">
      <c r="A23" s="29" t="s">
        <v>150</v>
      </c>
      <c r="B23" s="30" t="str">
        <f>VLOOKUP(A23,'4'!A:B,2,0)</f>
        <v>액화 천연 가스</v>
      </c>
      <c r="C23" s="27" t="s">
        <v>368</v>
      </c>
      <c r="D23" s="46" t="s">
        <v>433</v>
      </c>
      <c r="E23" s="45"/>
      <c r="F23" s="46" t="s">
        <v>433</v>
      </c>
      <c r="G23" s="45" t="s">
        <v>433</v>
      </c>
      <c r="H23" s="45"/>
      <c r="I23" s="62" t="s">
        <v>433</v>
      </c>
    </row>
    <row r="24" spans="1:9" ht="21.75" thickBot="1" x14ac:dyDescent="0.3">
      <c r="A24" s="29" t="s">
        <v>151</v>
      </c>
      <c r="B24" s="30" t="str">
        <f>VLOOKUP(A24,'4'!A:B,2,0)</f>
        <v>액화 석유 가스</v>
      </c>
      <c r="C24" s="27" t="s">
        <v>368</v>
      </c>
      <c r="D24" s="46">
        <v>0</v>
      </c>
      <c r="E24" s="45">
        <v>300</v>
      </c>
      <c r="F24" s="46">
        <v>13</v>
      </c>
      <c r="G24" s="45">
        <v>0</v>
      </c>
      <c r="H24" s="45">
        <v>39.4</v>
      </c>
      <c r="I24" s="62">
        <v>0</v>
      </c>
    </row>
    <row r="25" spans="1:9" ht="21.75" thickBot="1" x14ac:dyDescent="0.3">
      <c r="A25" s="29" t="s">
        <v>152</v>
      </c>
      <c r="B25" s="30" t="str">
        <f>VLOOKUP(A25,'4'!A:B,2,0)</f>
        <v>석탄</v>
      </c>
      <c r="C25" s="27" t="s">
        <v>368</v>
      </c>
      <c r="D25" s="46">
        <v>7</v>
      </c>
      <c r="E25" s="45">
        <v>-75.3</v>
      </c>
      <c r="F25" s="46">
        <v>338</v>
      </c>
      <c r="G25" s="45">
        <v>0</v>
      </c>
      <c r="H25" s="45">
        <v>-66.3</v>
      </c>
      <c r="I25" s="62">
        <v>0</v>
      </c>
    </row>
    <row r="26" spans="1:9" ht="21.75" thickBot="1" x14ac:dyDescent="0.3">
      <c r="A26" s="29" t="s">
        <v>153</v>
      </c>
      <c r="B26" s="31" t="str">
        <f>VLOOKUP(A26,'4'!A:B,2,0)</f>
        <v>일반탄</v>
      </c>
      <c r="C26" s="27" t="s">
        <v>368</v>
      </c>
      <c r="D26" s="46" t="s">
        <v>433</v>
      </c>
      <c r="E26" s="45"/>
      <c r="F26" s="46" t="s">
        <v>433</v>
      </c>
      <c r="G26" s="45" t="s">
        <v>433</v>
      </c>
      <c r="H26" s="45"/>
      <c r="I26" s="62" t="s">
        <v>433</v>
      </c>
    </row>
    <row r="27" spans="1:9" ht="21.75" thickBot="1" x14ac:dyDescent="0.3">
      <c r="A27" s="28" t="s">
        <v>90</v>
      </c>
      <c r="B27" s="29" t="str">
        <f>VLOOKUP(A27,'4'!A:B,2,0)</f>
        <v>화학제품</v>
      </c>
      <c r="C27" s="27"/>
      <c r="D27" s="46"/>
      <c r="E27" s="45"/>
      <c r="F27" s="46">
        <v>172208</v>
      </c>
      <c r="G27" s="45">
        <v>7.2</v>
      </c>
      <c r="H27" s="45">
        <v>5.4</v>
      </c>
      <c r="I27" s="62">
        <v>0.4</v>
      </c>
    </row>
    <row r="28" spans="1:9" ht="21.75" thickBot="1" x14ac:dyDescent="0.3">
      <c r="A28" s="29" t="s">
        <v>91</v>
      </c>
      <c r="B28" s="30" t="str">
        <f>VLOOKUP(A28,'4'!A:B,2,0)</f>
        <v>유기화합물</v>
      </c>
      <c r="C28" s="27"/>
      <c r="D28" s="46"/>
      <c r="E28" s="45"/>
      <c r="F28" s="46">
        <v>47168</v>
      </c>
      <c r="G28" s="45">
        <v>2</v>
      </c>
      <c r="H28" s="45">
        <v>-4.9000000000000004</v>
      </c>
      <c r="I28" s="62">
        <v>-0.1</v>
      </c>
    </row>
    <row r="29" spans="1:9" ht="21.75" thickBot="1" x14ac:dyDescent="0.3">
      <c r="A29" s="29" t="s">
        <v>92</v>
      </c>
      <c r="B29" s="30" t="str">
        <f>VLOOKUP(A29,'4'!A:B,2,0)</f>
        <v>의약품</v>
      </c>
      <c r="C29" s="27" t="s">
        <v>336</v>
      </c>
      <c r="D29" s="46">
        <v>3738739</v>
      </c>
      <c r="E29" s="45">
        <v>-7.3</v>
      </c>
      <c r="F29" s="46">
        <v>25247</v>
      </c>
      <c r="G29" s="45">
        <v>1.1000000000000001</v>
      </c>
      <c r="H29" s="45">
        <v>85</v>
      </c>
      <c r="I29" s="62">
        <v>0.5</v>
      </c>
    </row>
    <row r="30" spans="1:9" ht="21.75" thickBot="1" x14ac:dyDescent="0.3">
      <c r="A30" s="28" t="s">
        <v>94</v>
      </c>
      <c r="B30" s="29" t="str">
        <f>VLOOKUP(A30,'4'!A:B,2,0)</f>
        <v>원료별 제품</v>
      </c>
      <c r="C30" s="27"/>
      <c r="D30" s="46"/>
      <c r="E30" s="45"/>
      <c r="F30" s="46">
        <v>263632</v>
      </c>
      <c r="G30" s="45">
        <v>11</v>
      </c>
      <c r="H30" s="45">
        <v>-1.2</v>
      </c>
      <c r="I30" s="62">
        <v>-0.1</v>
      </c>
    </row>
    <row r="31" spans="1:9" ht="21.75" thickBot="1" x14ac:dyDescent="0.3">
      <c r="A31" s="29" t="s">
        <v>95</v>
      </c>
      <c r="B31" s="30" t="str">
        <f>VLOOKUP(A31,'4'!A:B,2,0)</f>
        <v>철강</v>
      </c>
      <c r="C31" s="27" t="s">
        <v>337</v>
      </c>
      <c r="D31" s="46">
        <v>140761</v>
      </c>
      <c r="E31" s="45">
        <v>-13.4</v>
      </c>
      <c r="F31" s="46">
        <v>25249</v>
      </c>
      <c r="G31" s="45">
        <v>1.1000000000000001</v>
      </c>
      <c r="H31" s="45">
        <v>-10.3</v>
      </c>
      <c r="I31" s="62">
        <v>-0.1</v>
      </c>
    </row>
    <row r="32" spans="1:9" ht="21.75" thickBot="1" x14ac:dyDescent="0.3">
      <c r="A32" s="29" t="s">
        <v>96</v>
      </c>
      <c r="B32" s="30" t="str">
        <f>VLOOKUP(A32,'4'!A:B,2,0)</f>
        <v>비철금속</v>
      </c>
      <c r="C32" s="27" t="s">
        <v>337</v>
      </c>
      <c r="D32" s="46">
        <v>31443</v>
      </c>
      <c r="E32" s="45">
        <v>-6.1</v>
      </c>
      <c r="F32" s="46">
        <v>32132</v>
      </c>
      <c r="G32" s="45">
        <v>1.3</v>
      </c>
      <c r="H32" s="45">
        <v>27.9</v>
      </c>
      <c r="I32" s="62">
        <v>0.3</v>
      </c>
    </row>
    <row r="33" spans="1:9" ht="21.75" thickBot="1" x14ac:dyDescent="0.3">
      <c r="A33" s="29" t="s">
        <v>97</v>
      </c>
      <c r="B33" s="30" t="str">
        <f>VLOOKUP(A33,'4'!A:B,2,0)</f>
        <v>금속제품</v>
      </c>
      <c r="C33" s="27"/>
      <c r="D33" s="46"/>
      <c r="E33" s="45"/>
      <c r="F33" s="46">
        <v>75000</v>
      </c>
      <c r="G33" s="45">
        <v>3.1</v>
      </c>
      <c r="H33" s="45">
        <v>-7.4</v>
      </c>
      <c r="I33" s="62">
        <v>-0.3</v>
      </c>
    </row>
    <row r="34" spans="1:9" ht="21.75" thickBot="1" x14ac:dyDescent="0.3">
      <c r="A34" s="29" t="s">
        <v>98</v>
      </c>
      <c r="B34" s="30" t="str">
        <f>VLOOKUP(A34,'4'!A:B,2,0)</f>
        <v>직물용 실 및 섬유제품</v>
      </c>
      <c r="C34" s="27"/>
      <c r="D34" s="46"/>
      <c r="E34" s="45"/>
      <c r="F34" s="46">
        <v>59153</v>
      </c>
      <c r="G34" s="45">
        <v>2.5</v>
      </c>
      <c r="H34" s="45">
        <v>-1.6</v>
      </c>
      <c r="I34" s="62">
        <v>0</v>
      </c>
    </row>
    <row r="35" spans="1:9" ht="21.75" thickBot="1" x14ac:dyDescent="0.3">
      <c r="A35" s="29" t="s">
        <v>99</v>
      </c>
      <c r="B35" s="30" t="str">
        <f>VLOOKUP(A35,'4'!A:B,2,0)</f>
        <v>비금속 철물제품</v>
      </c>
      <c r="C35" s="27"/>
      <c r="D35" s="46"/>
      <c r="E35" s="45"/>
      <c r="F35" s="46">
        <v>26175</v>
      </c>
      <c r="G35" s="45">
        <v>1.1000000000000001</v>
      </c>
      <c r="H35" s="45">
        <v>0.8</v>
      </c>
      <c r="I35" s="62">
        <v>0</v>
      </c>
    </row>
    <row r="36" spans="1:9" ht="21.75" thickBot="1" x14ac:dyDescent="0.3">
      <c r="A36" s="29" t="s">
        <v>154</v>
      </c>
      <c r="B36" s="30" t="str">
        <f>VLOOKUP(A36,'4'!A:B,2,0)</f>
        <v>목제품 등; 가구 제외</v>
      </c>
      <c r="C36" s="27"/>
      <c r="D36" s="46"/>
      <c r="E36" s="45"/>
      <c r="F36" s="46">
        <v>12902</v>
      </c>
      <c r="G36" s="45">
        <v>0.5</v>
      </c>
      <c r="H36" s="45">
        <v>-8.6</v>
      </c>
      <c r="I36" s="62">
        <v>-0.1</v>
      </c>
    </row>
    <row r="37" spans="1:9" ht="21.75" thickBot="1" x14ac:dyDescent="0.3">
      <c r="A37" s="28" t="s">
        <v>102</v>
      </c>
      <c r="B37" s="29" t="str">
        <f>VLOOKUP(A37,'4'!A:B,2,0)</f>
        <v>일반 기계</v>
      </c>
      <c r="C37" s="27"/>
      <c r="D37" s="46"/>
      <c r="E37" s="45"/>
      <c r="F37" s="46">
        <v>410274</v>
      </c>
      <c r="G37" s="45">
        <v>17.100000000000001</v>
      </c>
      <c r="H37" s="45">
        <v>8.1</v>
      </c>
      <c r="I37" s="62">
        <v>1.3</v>
      </c>
    </row>
    <row r="38" spans="1:9" ht="21.75" thickBot="1" x14ac:dyDescent="0.3">
      <c r="A38" s="29" t="s">
        <v>103</v>
      </c>
      <c r="B38" s="30" t="str">
        <f>VLOOKUP(A38,'4'!A:B,2,0)</f>
        <v>원동기</v>
      </c>
      <c r="C38" s="27" t="s">
        <v>337</v>
      </c>
      <c r="D38" s="46">
        <v>12375</v>
      </c>
      <c r="E38" s="45">
        <v>10.1</v>
      </c>
      <c r="F38" s="46">
        <v>18865</v>
      </c>
      <c r="G38" s="45">
        <v>0.8</v>
      </c>
      <c r="H38" s="45">
        <v>18.3</v>
      </c>
      <c r="I38" s="62">
        <v>0.1</v>
      </c>
    </row>
    <row r="39" spans="1:9" ht="42.75" thickBot="1" x14ac:dyDescent="0.3">
      <c r="A39" s="29" t="s">
        <v>104</v>
      </c>
      <c r="B39" s="30" t="str">
        <f>VLOOKUP(A39,'4'!A:B,2,0)</f>
        <v>전산기류, 주변기기 포함</v>
      </c>
      <c r="C39" s="27" t="s">
        <v>342</v>
      </c>
      <c r="D39" s="46">
        <v>6943</v>
      </c>
      <c r="E39" s="45">
        <v>22.5</v>
      </c>
      <c r="F39" s="46">
        <v>203790</v>
      </c>
      <c r="G39" s="45">
        <v>8.5</v>
      </c>
      <c r="H39" s="45">
        <v>19.399999999999999</v>
      </c>
      <c r="I39" s="62">
        <v>1.4</v>
      </c>
    </row>
    <row r="40" spans="1:9" ht="21.75" thickBot="1" x14ac:dyDescent="0.3">
      <c r="A40" s="29" t="s">
        <v>105</v>
      </c>
      <c r="B40" s="30" t="str">
        <f>VLOOKUP(A40,'4'!A:B,2,0)</f>
        <v>전산기류의 부분품</v>
      </c>
      <c r="C40" s="27" t="s">
        <v>337</v>
      </c>
      <c r="D40" s="46">
        <v>4510</v>
      </c>
      <c r="E40" s="45">
        <v>-18.100000000000001</v>
      </c>
      <c r="F40" s="46">
        <v>27222</v>
      </c>
      <c r="G40" s="45">
        <v>1.1000000000000001</v>
      </c>
      <c r="H40" s="45">
        <v>-18.399999999999999</v>
      </c>
      <c r="I40" s="62">
        <v>-0.3</v>
      </c>
    </row>
    <row r="41" spans="1:9" ht="21.75" thickBot="1" x14ac:dyDescent="0.3">
      <c r="A41" s="28" t="s">
        <v>114</v>
      </c>
      <c r="B41" s="29" t="str">
        <f>VLOOKUP(A41,'4'!A:B,2,0)</f>
        <v>전기 기기</v>
      </c>
      <c r="C41" s="27"/>
      <c r="D41" s="46"/>
      <c r="E41" s="45"/>
      <c r="F41" s="46">
        <v>786244</v>
      </c>
      <c r="G41" s="45">
        <v>32.799999999999997</v>
      </c>
      <c r="H41" s="45">
        <v>-4</v>
      </c>
      <c r="I41" s="62">
        <v>-1.4</v>
      </c>
    </row>
    <row r="42" spans="1:9" ht="21.75" thickBot="1" x14ac:dyDescent="0.3">
      <c r="A42" s="29" t="s">
        <v>115</v>
      </c>
      <c r="B42" s="30" t="str">
        <f>VLOOKUP(A42,'4'!A:B,2,0)</f>
        <v>반도체 등 전자부품</v>
      </c>
      <c r="C42" s="27"/>
      <c r="D42" s="46"/>
      <c r="E42" s="45"/>
      <c r="F42" s="46">
        <v>46804</v>
      </c>
      <c r="G42" s="45">
        <v>1.9</v>
      </c>
      <c r="H42" s="45">
        <v>24.5</v>
      </c>
      <c r="I42" s="62">
        <v>0.4</v>
      </c>
    </row>
    <row r="43" spans="1:9" ht="21.75" thickBot="1" x14ac:dyDescent="0.3">
      <c r="A43" s="29" t="s">
        <v>116</v>
      </c>
      <c r="B43" s="31" t="str">
        <f>VLOOKUP(A43,'4'!A:B,2,0)</f>
        <v>IC</v>
      </c>
      <c r="C43" s="27" t="s">
        <v>343</v>
      </c>
      <c r="D43" s="46">
        <v>183</v>
      </c>
      <c r="E43" s="45">
        <v>18.2</v>
      </c>
      <c r="F43" s="46">
        <v>27791</v>
      </c>
      <c r="G43" s="45">
        <v>1.2</v>
      </c>
      <c r="H43" s="45">
        <v>50.6</v>
      </c>
      <c r="I43" s="62">
        <v>0.4</v>
      </c>
    </row>
    <row r="44" spans="1:9" ht="42.75" thickBot="1" x14ac:dyDescent="0.3">
      <c r="A44" s="29" t="s">
        <v>155</v>
      </c>
      <c r="B44" s="30" t="str">
        <f>VLOOKUP(A44,'4'!A:B,2,0)</f>
        <v>절연 전선 및 절연 케이블</v>
      </c>
      <c r="C44" s="27" t="s">
        <v>337</v>
      </c>
      <c r="D44" s="46">
        <v>8557</v>
      </c>
      <c r="E44" s="45">
        <v>1.4</v>
      </c>
      <c r="F44" s="46">
        <v>28137</v>
      </c>
      <c r="G44" s="45">
        <v>1.2</v>
      </c>
      <c r="H44" s="45">
        <v>2.8</v>
      </c>
      <c r="I44" s="62">
        <v>0</v>
      </c>
    </row>
    <row r="45" spans="1:9" ht="42.75" thickBot="1" x14ac:dyDescent="0.3">
      <c r="A45" s="29" t="s">
        <v>156</v>
      </c>
      <c r="B45" s="30" t="str">
        <f>VLOOKUP(A45,'4'!A:B,2,0)</f>
        <v>음향 영상 기기, 부품 포함</v>
      </c>
      <c r="C45" s="27"/>
      <c r="D45" s="46"/>
      <c r="E45" s="45"/>
      <c r="F45" s="46">
        <v>99364</v>
      </c>
      <c r="G45" s="45">
        <v>4.0999999999999996</v>
      </c>
      <c r="H45" s="45">
        <v>-0.2</v>
      </c>
      <c r="I45" s="62">
        <v>0</v>
      </c>
    </row>
    <row r="46" spans="1:9" ht="21.75" thickBot="1" x14ac:dyDescent="0.3">
      <c r="A46" s="29" t="s">
        <v>121</v>
      </c>
      <c r="B46" s="30" t="str">
        <f>VLOOKUP(A46,'4'!A:B,2,0)</f>
        <v>중전 기기</v>
      </c>
      <c r="C46" s="27"/>
      <c r="D46" s="46"/>
      <c r="E46" s="45"/>
      <c r="F46" s="46">
        <v>57749</v>
      </c>
      <c r="G46" s="45">
        <v>2.4</v>
      </c>
      <c r="H46" s="45">
        <v>9</v>
      </c>
      <c r="I46" s="62">
        <v>0.2</v>
      </c>
    </row>
    <row r="47" spans="1:9" ht="21.75" thickBot="1" x14ac:dyDescent="0.3">
      <c r="A47" s="29" t="s">
        <v>122</v>
      </c>
      <c r="B47" s="30" t="str">
        <f>VLOOKUP(A47,'4'!A:B,2,0)</f>
        <v>통신기</v>
      </c>
      <c r="C47" s="27"/>
      <c r="D47" s="46"/>
      <c r="E47" s="45"/>
      <c r="F47" s="46">
        <v>335365</v>
      </c>
      <c r="G47" s="45">
        <v>14</v>
      </c>
      <c r="H47" s="45">
        <v>-15.7</v>
      </c>
      <c r="I47" s="62">
        <v>-2.7</v>
      </c>
    </row>
    <row r="48" spans="1:9" ht="21.75" thickBot="1" x14ac:dyDescent="0.3">
      <c r="A48" s="29" t="s">
        <v>157</v>
      </c>
      <c r="B48" s="31" t="str">
        <f>VLOOKUP(A48,'4'!A:B,2,0)</f>
        <v>전화기</v>
      </c>
      <c r="C48" s="27" t="s">
        <v>341</v>
      </c>
      <c r="D48" s="46">
        <v>2726717</v>
      </c>
      <c r="E48" s="45">
        <v>-17.5</v>
      </c>
      <c r="F48" s="46">
        <v>283922</v>
      </c>
      <c r="G48" s="45">
        <v>11.8</v>
      </c>
      <c r="H48" s="45">
        <v>-18.5</v>
      </c>
      <c r="I48" s="62">
        <v>-2.7</v>
      </c>
    </row>
    <row r="49" spans="1:9" ht="21.75" thickBot="1" x14ac:dyDescent="0.3">
      <c r="A49" s="29" t="s">
        <v>123</v>
      </c>
      <c r="B49" s="30" t="str">
        <f>VLOOKUP(A49,'4'!A:B,2,0)</f>
        <v>전기 계측 기기</v>
      </c>
      <c r="C49" s="27"/>
      <c r="D49" s="46"/>
      <c r="E49" s="45"/>
      <c r="F49" s="46">
        <v>22532</v>
      </c>
      <c r="G49" s="45">
        <v>0.9</v>
      </c>
      <c r="H49" s="45">
        <v>7.1</v>
      </c>
      <c r="I49" s="62">
        <v>0.1</v>
      </c>
    </row>
    <row r="50" spans="1:9" ht="21.75" thickBot="1" x14ac:dyDescent="0.3">
      <c r="A50" s="28" t="s">
        <v>126</v>
      </c>
      <c r="B50" s="29" t="str">
        <f>VLOOKUP(A50,'4'!A:B,2,0)</f>
        <v>수송용 기기</v>
      </c>
      <c r="C50" s="27"/>
      <c r="D50" s="46"/>
      <c r="E50" s="45"/>
      <c r="F50" s="46">
        <v>81266</v>
      </c>
      <c r="G50" s="45">
        <v>3.4</v>
      </c>
      <c r="H50" s="45">
        <v>2.2999999999999998</v>
      </c>
      <c r="I50" s="62">
        <v>0.1</v>
      </c>
    </row>
    <row r="51" spans="1:9" ht="21.75" thickBot="1" x14ac:dyDescent="0.3">
      <c r="A51" s="29" t="s">
        <v>127</v>
      </c>
      <c r="B51" s="30" t="str">
        <f>VLOOKUP(A51,'4'!A:B,2,0)</f>
        <v>자동차</v>
      </c>
      <c r="C51" s="27" t="s">
        <v>341</v>
      </c>
      <c r="D51" s="46">
        <v>2806</v>
      </c>
      <c r="E51" s="45">
        <v>69</v>
      </c>
      <c r="F51" s="46">
        <v>9855</v>
      </c>
      <c r="G51" s="45">
        <v>0.4</v>
      </c>
      <c r="H51" s="45">
        <v>42.8</v>
      </c>
      <c r="I51" s="62">
        <v>0.1</v>
      </c>
    </row>
    <row r="52" spans="1:9" ht="21.75" thickBot="1" x14ac:dyDescent="0.3">
      <c r="A52" s="29" t="s">
        <v>130</v>
      </c>
      <c r="B52" s="30" t="str">
        <f>VLOOKUP(A52,'4'!A:B,2,0)</f>
        <v>자동차의 부분품</v>
      </c>
      <c r="C52" s="27"/>
      <c r="D52" s="46"/>
      <c r="E52" s="45"/>
      <c r="F52" s="46">
        <v>53437</v>
      </c>
      <c r="G52" s="45">
        <v>2.2000000000000002</v>
      </c>
      <c r="H52" s="45">
        <v>0.5</v>
      </c>
      <c r="I52" s="62">
        <v>0</v>
      </c>
    </row>
    <row r="53" spans="1:9" ht="21.75" thickBot="1" x14ac:dyDescent="0.3">
      <c r="A53" s="29" t="s">
        <v>132</v>
      </c>
      <c r="B53" s="30" t="str">
        <f>VLOOKUP(A53,'4'!A:B,2,0)</f>
        <v>항공기류</v>
      </c>
      <c r="C53" s="27"/>
      <c r="D53" s="46"/>
      <c r="E53" s="45"/>
      <c r="F53" s="46">
        <v>2029</v>
      </c>
      <c r="G53" s="45">
        <v>0.1</v>
      </c>
      <c r="H53" s="45">
        <v>224.6</v>
      </c>
      <c r="I53" s="62">
        <v>0.1</v>
      </c>
    </row>
    <row r="54" spans="1:9" ht="21.75" thickBot="1" x14ac:dyDescent="0.3">
      <c r="A54" s="28" t="s">
        <v>134</v>
      </c>
      <c r="B54" s="29" t="str">
        <f>VLOOKUP(A54,'4'!A:B,2,0)</f>
        <v>기타</v>
      </c>
      <c r="C54" s="27"/>
      <c r="D54" s="46"/>
      <c r="E54" s="45"/>
      <c r="F54" s="46">
        <v>539078</v>
      </c>
      <c r="G54" s="45">
        <v>22.5</v>
      </c>
      <c r="H54" s="45">
        <v>11.5</v>
      </c>
      <c r="I54" s="62">
        <v>2.4</v>
      </c>
    </row>
    <row r="55" spans="1:9" ht="21.75" thickBot="1" x14ac:dyDescent="0.3">
      <c r="A55" s="29" t="s">
        <v>135</v>
      </c>
      <c r="B55" s="30" t="str">
        <f>VLOOKUP(A55,'4'!A:B,2,0)</f>
        <v>과학 광학 기기</v>
      </c>
      <c r="C55" s="27"/>
      <c r="D55" s="46"/>
      <c r="E55" s="45"/>
      <c r="F55" s="46">
        <v>37841</v>
      </c>
      <c r="G55" s="45">
        <v>1.6</v>
      </c>
      <c r="H55" s="45">
        <v>4.4000000000000004</v>
      </c>
      <c r="I55" s="62">
        <v>0.1</v>
      </c>
    </row>
    <row r="56" spans="1:9" ht="21.75" thickBot="1" x14ac:dyDescent="0.3">
      <c r="A56" s="29" t="s">
        <v>158</v>
      </c>
      <c r="B56" s="30" t="str">
        <f>VLOOKUP(A56,'4'!A:B,2,0)</f>
        <v>의류 및 관련 부속품</v>
      </c>
      <c r="C56" s="27"/>
      <c r="D56" s="46"/>
      <c r="E56" s="45"/>
      <c r="F56" s="46">
        <v>143478</v>
      </c>
      <c r="G56" s="45">
        <v>6</v>
      </c>
      <c r="H56" s="45">
        <v>-0.2</v>
      </c>
      <c r="I56" s="62">
        <v>0</v>
      </c>
    </row>
    <row r="57" spans="1:9" ht="21.75" thickBot="1" x14ac:dyDescent="0.3">
      <c r="A57" s="29" t="s">
        <v>159</v>
      </c>
      <c r="B57" s="30" t="str">
        <f>VLOOKUP(A57,'4'!A:B,2,0)</f>
        <v>가구</v>
      </c>
      <c r="C57" s="27" t="s">
        <v>337</v>
      </c>
      <c r="D57" s="46">
        <v>89658</v>
      </c>
      <c r="E57" s="45">
        <v>-0.6</v>
      </c>
      <c r="F57" s="46">
        <v>57545</v>
      </c>
      <c r="G57" s="45">
        <v>2.4</v>
      </c>
      <c r="H57" s="45">
        <v>-0.6</v>
      </c>
      <c r="I57" s="62">
        <v>0</v>
      </c>
    </row>
    <row r="58" spans="1:9" ht="21.75" thickBot="1" x14ac:dyDescent="0.3">
      <c r="A58" s="29" t="s">
        <v>160</v>
      </c>
      <c r="B58" s="30" t="str">
        <f>VLOOKUP(A58,'4'!A:B,2,0)</f>
        <v>가방류</v>
      </c>
      <c r="C58" s="27"/>
      <c r="D58" s="46"/>
      <c r="E58" s="45"/>
      <c r="F58" s="46">
        <v>28061</v>
      </c>
      <c r="G58" s="45">
        <v>1.2</v>
      </c>
      <c r="H58" s="45">
        <v>2.5</v>
      </c>
      <c r="I58" s="62">
        <v>0</v>
      </c>
    </row>
    <row r="59" spans="1:9" ht="21" x14ac:dyDescent="0.25">
      <c r="A59" s="35" t="s">
        <v>412</v>
      </c>
      <c r="B59" s="35"/>
      <c r="C59" s="35"/>
      <c r="D59" s="65"/>
      <c r="E59" s="70"/>
      <c r="F59" s="65"/>
      <c r="G59" s="70"/>
      <c r="H59" s="70"/>
      <c r="I59" s="70"/>
    </row>
    <row r="60" spans="1:9" ht="21" x14ac:dyDescent="0.25">
      <c r="A60" s="36" t="str">
        <f>HLOOKUP(A59,'5'!58:59,2,0)</f>
        <v xml:space="preserve"> 변화율은 전년대비 변화율을 나타냅니다. 
 *를 붙인 수치는 전년대비 배율을 나타냅니다.</v>
      </c>
      <c r="B60" s="36"/>
      <c r="C60" s="36"/>
      <c r="D60" s="66"/>
      <c r="E60" s="71"/>
      <c r="F60" s="66"/>
      <c r="G60" s="71"/>
      <c r="H60" s="71"/>
      <c r="I60" s="71"/>
    </row>
    <row r="61" spans="1:9" ht="21" x14ac:dyDescent="0.25">
      <c r="A61" s="36"/>
      <c r="B61" s="36"/>
      <c r="C61" s="36"/>
      <c r="D61" s="66"/>
      <c r="E61" s="71"/>
      <c r="F61" s="66"/>
      <c r="G61" s="71"/>
      <c r="H61" s="71"/>
      <c r="I61" s="71"/>
    </row>
    <row r="62" spans="1:9" ht="21" x14ac:dyDescent="0.25">
      <c r="A62" s="36" t="s">
        <v>435</v>
      </c>
      <c r="B62" s="36"/>
      <c r="C62" s="36"/>
      <c r="D62" s="66"/>
      <c r="E62" s="71"/>
      <c r="F62" s="66"/>
      <c r="G62" s="71"/>
      <c r="H62" s="71"/>
      <c r="I62" s="71"/>
    </row>
    <row r="63" spans="1:9" ht="21" x14ac:dyDescent="0.25">
      <c r="A63" s="36" t="str">
        <f>HLOOKUP(A62,'5'!61:62,2,0)</f>
        <v xml:space="preserve"> 증감 기여도는 전년대비 증감 기여도입니다.</v>
      </c>
      <c r="B63" s="37"/>
      <c r="C63" s="37"/>
      <c r="D63" s="67"/>
      <c r="E63" s="71"/>
      <c r="F63" s="66"/>
      <c r="G63" s="71"/>
      <c r="H63" s="71"/>
      <c r="I63" s="71"/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F59AB-5912-4512-933B-16A7A6DE3DD9}">
  <dimension ref="A1:I63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8" bestFit="1" customWidth="1"/>
    <col min="5" max="5" width="9.85546875" style="72" bestFit="1" customWidth="1"/>
    <col min="6" max="6" width="12.28515625" style="68" bestFit="1" customWidth="1"/>
    <col min="7" max="7" width="9.85546875" style="72" customWidth="1"/>
    <col min="8" max="8" width="9.85546875" style="72" bestFit="1" customWidth="1"/>
    <col min="9" max="9" width="15.5703125" style="72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7" t="s">
        <v>441</v>
      </c>
      <c r="B1" s="14"/>
      <c r="C1" s="23"/>
      <c r="D1" s="64"/>
      <c r="E1" s="69"/>
      <c r="F1" s="64"/>
      <c r="G1" s="73"/>
      <c r="H1" s="73"/>
      <c r="I1" s="73"/>
    </row>
    <row r="2" spans="1:9" ht="23.25" x14ac:dyDescent="0.25">
      <c r="A2" s="47" t="str">
        <f>VLOOKUP(A1,目次!B:C,2,0)</f>
        <v>주요 지역, 국가별 및 상품별 수입, 대한민국</v>
      </c>
      <c r="B2" s="14"/>
      <c r="C2" s="23"/>
      <c r="D2" s="64"/>
      <c r="E2" s="69"/>
      <c r="F2" s="64"/>
      <c r="G2" s="73"/>
      <c r="H2" s="73"/>
      <c r="I2" s="73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VLOOKUP(A6,'4'!A:B,2,0)</f>
        <v>품명</v>
      </c>
      <c r="C6" s="17" t="str">
        <f>HLOOKUP(C5,'5'!5:6,2,0)</f>
        <v>단위</v>
      </c>
      <c r="D6" s="50" t="str">
        <f>HLOOKUP(D5,'5'!5:6,2,0)</f>
        <v>수량</v>
      </c>
      <c r="E6" s="56" t="str">
        <f>HLOOKUP(E5,'5'!5:6,2,0)</f>
        <v>변화율</v>
      </c>
      <c r="F6" s="50" t="str">
        <f>HLOOKUP(F5,'5'!5:6,2,0)</f>
        <v>가액</v>
      </c>
      <c r="G6" s="56" t="str">
        <f>HLOOKUP(G5,'5'!5:6,2,0)</f>
        <v>구성비</v>
      </c>
      <c r="H6" s="56" t="str">
        <f>HLOOKUP(H5,'5'!5:6,2,0)</f>
        <v>변화율</v>
      </c>
      <c r="I6" s="61" t="str">
        <f>HLOOKUP(I5,'5'!5:6,2,0)</f>
        <v>증감 기여도</v>
      </c>
    </row>
    <row r="7" spans="1:9" ht="21.75" thickBot="1" x14ac:dyDescent="0.3">
      <c r="A7" s="25" t="s">
        <v>33</v>
      </c>
      <c r="B7" s="26" t="str">
        <f>VLOOKUP(A7,'4'!A:B,2,0)</f>
        <v>총액</v>
      </c>
      <c r="C7" s="27"/>
      <c r="D7" s="46"/>
      <c r="E7" s="45"/>
      <c r="F7" s="46">
        <v>367471</v>
      </c>
      <c r="G7" s="45">
        <v>100</v>
      </c>
      <c r="H7" s="45">
        <v>-9.8000000000000007</v>
      </c>
      <c r="I7" s="62">
        <v>-9.8000000000000007</v>
      </c>
    </row>
    <row r="8" spans="1:9" ht="21.75" thickBot="1" x14ac:dyDescent="0.3">
      <c r="A8" s="28" t="s">
        <v>87</v>
      </c>
      <c r="B8" s="29" t="str">
        <f>VLOOKUP(A8,'4'!A:B,2,0)</f>
        <v>식료품</v>
      </c>
      <c r="C8" s="27"/>
      <c r="D8" s="46"/>
      <c r="E8" s="45"/>
      <c r="F8" s="46">
        <v>31247</v>
      </c>
      <c r="G8" s="45">
        <v>8.5</v>
      </c>
      <c r="H8" s="45">
        <v>-14.5</v>
      </c>
      <c r="I8" s="62">
        <v>-1.3</v>
      </c>
    </row>
    <row r="9" spans="1:9" ht="21.75" thickBot="1" x14ac:dyDescent="0.3">
      <c r="A9" s="29" t="s">
        <v>138</v>
      </c>
      <c r="B9" s="30" t="str">
        <f>VLOOKUP(A9,'4'!A:B,2,0)</f>
        <v>어개류</v>
      </c>
      <c r="C9" s="27" t="s">
        <v>337</v>
      </c>
      <c r="D9" s="46">
        <v>4946</v>
      </c>
      <c r="E9" s="45">
        <v>-2.1</v>
      </c>
      <c r="F9" s="46">
        <v>5519</v>
      </c>
      <c r="G9" s="45">
        <v>1.5</v>
      </c>
      <c r="H9" s="45">
        <v>-4.5</v>
      </c>
      <c r="I9" s="62">
        <v>-0.1</v>
      </c>
    </row>
    <row r="10" spans="1:9" ht="21.75" thickBot="1" x14ac:dyDescent="0.3">
      <c r="A10" s="29" t="s">
        <v>139</v>
      </c>
      <c r="B10" s="30" t="str">
        <f>VLOOKUP(A10,'4'!A:B,2,0)</f>
        <v>육류</v>
      </c>
      <c r="C10" s="27" t="s">
        <v>337</v>
      </c>
      <c r="D10" s="46">
        <v>197</v>
      </c>
      <c r="E10" s="45">
        <v>37.799999999999997</v>
      </c>
      <c r="F10" s="46">
        <v>128</v>
      </c>
      <c r="G10" s="45">
        <v>0</v>
      </c>
      <c r="H10" s="45">
        <v>43.2</v>
      </c>
      <c r="I10" s="62">
        <v>0</v>
      </c>
    </row>
    <row r="11" spans="1:9" ht="21.75" thickBot="1" x14ac:dyDescent="0.3">
      <c r="A11" s="29" t="s">
        <v>140</v>
      </c>
      <c r="B11" s="30" t="str">
        <f>VLOOKUP(A11,'4'!A:B,2,0)</f>
        <v>곡물류</v>
      </c>
      <c r="C11" s="27" t="s">
        <v>337</v>
      </c>
      <c r="D11" s="46">
        <v>5355</v>
      </c>
      <c r="E11" s="45">
        <v>3.6</v>
      </c>
      <c r="F11" s="46">
        <v>2061</v>
      </c>
      <c r="G11" s="45">
        <v>0.6</v>
      </c>
      <c r="H11" s="45">
        <v>13</v>
      </c>
      <c r="I11" s="62">
        <v>0.1</v>
      </c>
    </row>
    <row r="12" spans="1:9" ht="21.75" thickBot="1" x14ac:dyDescent="0.3">
      <c r="A12" s="29" t="s">
        <v>141</v>
      </c>
      <c r="B12" s="30" t="str">
        <f>VLOOKUP(A12,'4'!A:B,2,0)</f>
        <v>채소</v>
      </c>
      <c r="C12" s="27" t="s">
        <v>337</v>
      </c>
      <c r="D12" s="46">
        <v>3494</v>
      </c>
      <c r="E12" s="45">
        <v>-2.4</v>
      </c>
      <c r="F12" s="46">
        <v>3016</v>
      </c>
      <c r="G12" s="45">
        <v>0.8</v>
      </c>
      <c r="H12" s="45">
        <v>11</v>
      </c>
      <c r="I12" s="62">
        <v>0.1</v>
      </c>
    </row>
    <row r="13" spans="1:9" ht="21.75" thickBot="1" x14ac:dyDescent="0.3">
      <c r="A13" s="29" t="s">
        <v>142</v>
      </c>
      <c r="B13" s="30" t="str">
        <f>VLOOKUP(A13,'4'!A:B,2,0)</f>
        <v>과실</v>
      </c>
      <c r="C13" s="27" t="s">
        <v>337</v>
      </c>
      <c r="D13" s="46">
        <v>1145</v>
      </c>
      <c r="E13" s="45">
        <v>-15.6</v>
      </c>
      <c r="F13" s="46">
        <v>1349</v>
      </c>
      <c r="G13" s="45">
        <v>0.4</v>
      </c>
      <c r="H13" s="45">
        <v>-13.8</v>
      </c>
      <c r="I13" s="62">
        <v>-0.1</v>
      </c>
    </row>
    <row r="14" spans="1:9" ht="21.75" thickBot="1" x14ac:dyDescent="0.3">
      <c r="A14" s="28" t="s">
        <v>88</v>
      </c>
      <c r="B14" s="29" t="str">
        <f>VLOOKUP(A14,'4'!A:B,2,0)</f>
        <v>원료품</v>
      </c>
      <c r="C14" s="27"/>
      <c r="D14" s="46"/>
      <c r="E14" s="45"/>
      <c r="F14" s="46">
        <v>8618</v>
      </c>
      <c r="G14" s="45">
        <v>2.2999999999999998</v>
      </c>
      <c r="H14" s="45">
        <v>21.7</v>
      </c>
      <c r="I14" s="62">
        <v>0.4</v>
      </c>
    </row>
    <row r="15" spans="1:9" ht="21.75" thickBot="1" x14ac:dyDescent="0.3">
      <c r="A15" s="29" t="s">
        <v>143</v>
      </c>
      <c r="B15" s="30" t="str">
        <f>VLOOKUP(A15,'4'!A:B,2,0)</f>
        <v>목재</v>
      </c>
      <c r="C15" s="27"/>
      <c r="D15" s="46"/>
      <c r="E15" s="45"/>
      <c r="F15" s="46">
        <v>12</v>
      </c>
      <c r="G15" s="45">
        <v>0</v>
      </c>
      <c r="H15" s="45">
        <v>394.1</v>
      </c>
      <c r="I15" s="62">
        <v>0</v>
      </c>
    </row>
    <row r="16" spans="1:9" ht="21.75" thickBot="1" x14ac:dyDescent="0.3">
      <c r="A16" s="29" t="s">
        <v>144</v>
      </c>
      <c r="B16" s="30" t="str">
        <f>VLOOKUP(A16,'4'!A:B,2,0)</f>
        <v>비철금속광</v>
      </c>
      <c r="C16" s="27" t="s">
        <v>368</v>
      </c>
      <c r="D16" s="46">
        <v>1</v>
      </c>
      <c r="E16" s="45">
        <v>124</v>
      </c>
      <c r="F16" s="46">
        <v>1334</v>
      </c>
      <c r="G16" s="45">
        <v>0.4</v>
      </c>
      <c r="H16" s="45">
        <v>82.2</v>
      </c>
      <c r="I16" s="62">
        <v>0.1</v>
      </c>
    </row>
    <row r="17" spans="1:9" ht="21.75" thickBot="1" x14ac:dyDescent="0.3">
      <c r="A17" s="29" t="s">
        <v>145</v>
      </c>
      <c r="B17" s="30" t="str">
        <f>VLOOKUP(A17,'4'!A:B,2,0)</f>
        <v>철광석</v>
      </c>
      <c r="C17" s="27" t="s">
        <v>368</v>
      </c>
      <c r="D17" s="46" t="s">
        <v>433</v>
      </c>
      <c r="E17" s="45"/>
      <c r="F17" s="46" t="s">
        <v>433</v>
      </c>
      <c r="G17" s="45" t="s">
        <v>433</v>
      </c>
      <c r="H17" s="45"/>
      <c r="I17" s="62" t="s">
        <v>433</v>
      </c>
    </row>
    <row r="18" spans="1:9" ht="21.75" thickBot="1" x14ac:dyDescent="0.3">
      <c r="A18" s="29" t="s">
        <v>146</v>
      </c>
      <c r="B18" s="30" t="str">
        <f>VLOOKUP(A18,'4'!A:B,2,0)</f>
        <v>대두</v>
      </c>
      <c r="C18" s="27" t="s">
        <v>337</v>
      </c>
      <c r="D18" s="46" t="s">
        <v>433</v>
      </c>
      <c r="E18" s="45"/>
      <c r="F18" s="46" t="s">
        <v>433</v>
      </c>
      <c r="G18" s="45" t="s">
        <v>433</v>
      </c>
      <c r="H18" s="45"/>
      <c r="I18" s="62" t="s">
        <v>433</v>
      </c>
    </row>
    <row r="19" spans="1:9" ht="21.75" thickBot="1" x14ac:dyDescent="0.3">
      <c r="A19" s="28" t="s">
        <v>89</v>
      </c>
      <c r="B19" s="29" t="str">
        <f>VLOOKUP(A19,'4'!A:B,2,0)</f>
        <v>광물성 원료</v>
      </c>
      <c r="C19" s="27"/>
      <c r="D19" s="46"/>
      <c r="E19" s="45"/>
      <c r="F19" s="46">
        <v>53818</v>
      </c>
      <c r="G19" s="45">
        <v>14.6</v>
      </c>
      <c r="H19" s="45">
        <v>-37.5</v>
      </c>
      <c r="I19" s="62">
        <v>-7.9</v>
      </c>
    </row>
    <row r="20" spans="1:9" ht="21.75" thickBot="1" x14ac:dyDescent="0.3">
      <c r="A20" s="29" t="s">
        <v>147</v>
      </c>
      <c r="B20" s="30" t="str">
        <f>VLOOKUP(A20,'4'!A:B,2,0)</f>
        <v>원유 및 조유</v>
      </c>
      <c r="C20" s="27" t="s">
        <v>345</v>
      </c>
      <c r="D20" s="46" t="s">
        <v>433</v>
      </c>
      <c r="E20" s="45"/>
      <c r="F20" s="46" t="s">
        <v>433</v>
      </c>
      <c r="G20" s="45" t="s">
        <v>433</v>
      </c>
      <c r="H20" s="45"/>
      <c r="I20" s="62" t="s">
        <v>433</v>
      </c>
    </row>
    <row r="21" spans="1:9" ht="21.75" thickBot="1" x14ac:dyDescent="0.3">
      <c r="A21" s="29" t="s">
        <v>148</v>
      </c>
      <c r="B21" s="30" t="str">
        <f>VLOOKUP(A21,'4'!A:B,2,0)</f>
        <v>석유제품</v>
      </c>
      <c r="C21" s="27"/>
      <c r="D21" s="46"/>
      <c r="E21" s="45"/>
      <c r="F21" s="46">
        <v>52876</v>
      </c>
      <c r="G21" s="45">
        <v>14.4</v>
      </c>
      <c r="H21" s="45">
        <v>-37.799999999999997</v>
      </c>
      <c r="I21" s="62">
        <v>-7.9</v>
      </c>
    </row>
    <row r="22" spans="1:9" ht="21.75" thickBot="1" x14ac:dyDescent="0.3">
      <c r="A22" s="29" t="s">
        <v>149</v>
      </c>
      <c r="B22" s="30" t="str">
        <f>VLOOKUP(A22,'4'!A:B,2,0)</f>
        <v>휘발유</v>
      </c>
      <c r="C22" s="27" t="s">
        <v>345</v>
      </c>
      <c r="D22" s="46">
        <v>409</v>
      </c>
      <c r="E22" s="45">
        <v>-34.299999999999997</v>
      </c>
      <c r="F22" s="46">
        <v>29855</v>
      </c>
      <c r="G22" s="45">
        <v>8.1</v>
      </c>
      <c r="H22" s="45">
        <v>-37.9</v>
      </c>
      <c r="I22" s="62">
        <v>-4.5</v>
      </c>
    </row>
    <row r="23" spans="1:9" ht="21.75" thickBot="1" x14ac:dyDescent="0.3">
      <c r="A23" s="29" t="s">
        <v>150</v>
      </c>
      <c r="B23" s="30" t="str">
        <f>VLOOKUP(A23,'4'!A:B,2,0)</f>
        <v>액화 천연 가스</v>
      </c>
      <c r="C23" s="27" t="s">
        <v>368</v>
      </c>
      <c r="D23" s="46" t="s">
        <v>433</v>
      </c>
      <c r="E23" s="45"/>
      <c r="F23" s="46" t="s">
        <v>433</v>
      </c>
      <c r="G23" s="45" t="s">
        <v>433</v>
      </c>
      <c r="H23" s="45"/>
      <c r="I23" s="62" t="s">
        <v>433</v>
      </c>
    </row>
    <row r="24" spans="1:9" ht="21.75" thickBot="1" x14ac:dyDescent="0.3">
      <c r="A24" s="29" t="s">
        <v>151</v>
      </c>
      <c r="B24" s="30" t="str">
        <f>VLOOKUP(A24,'4'!A:B,2,0)</f>
        <v>액화 석유 가스</v>
      </c>
      <c r="C24" s="27" t="s">
        <v>368</v>
      </c>
      <c r="D24" s="46">
        <v>3</v>
      </c>
      <c r="E24" s="45">
        <v>-16.8</v>
      </c>
      <c r="F24" s="46">
        <v>942</v>
      </c>
      <c r="G24" s="45">
        <v>0.3</v>
      </c>
      <c r="H24" s="45">
        <v>-17.899999999999999</v>
      </c>
      <c r="I24" s="62">
        <v>-0.1</v>
      </c>
    </row>
    <row r="25" spans="1:9" ht="21.75" thickBot="1" x14ac:dyDescent="0.3">
      <c r="A25" s="29" t="s">
        <v>152</v>
      </c>
      <c r="B25" s="30" t="str">
        <f>VLOOKUP(A25,'4'!A:B,2,0)</f>
        <v>석탄</v>
      </c>
      <c r="C25" s="27" t="s">
        <v>368</v>
      </c>
      <c r="D25" s="46" t="s">
        <v>433</v>
      </c>
      <c r="E25" s="45"/>
      <c r="F25" s="46" t="s">
        <v>433</v>
      </c>
      <c r="G25" s="45" t="s">
        <v>433</v>
      </c>
      <c r="H25" s="45"/>
      <c r="I25" s="62" t="s">
        <v>433</v>
      </c>
    </row>
    <row r="26" spans="1:9" ht="21.75" thickBot="1" x14ac:dyDescent="0.3">
      <c r="A26" s="29" t="s">
        <v>153</v>
      </c>
      <c r="B26" s="31" t="str">
        <f>VLOOKUP(A26,'4'!A:B,2,0)</f>
        <v>일반탄</v>
      </c>
      <c r="C26" s="27" t="s">
        <v>368</v>
      </c>
      <c r="D26" s="46" t="s">
        <v>433</v>
      </c>
      <c r="E26" s="45"/>
      <c r="F26" s="46" t="s">
        <v>433</v>
      </c>
      <c r="G26" s="45" t="s">
        <v>433</v>
      </c>
      <c r="H26" s="45"/>
      <c r="I26" s="62" t="s">
        <v>433</v>
      </c>
    </row>
    <row r="27" spans="1:9" ht="21.75" thickBot="1" x14ac:dyDescent="0.3">
      <c r="A27" s="28" t="s">
        <v>90</v>
      </c>
      <c r="B27" s="29" t="str">
        <f>VLOOKUP(A27,'4'!A:B,2,0)</f>
        <v>화학제품</v>
      </c>
      <c r="C27" s="27"/>
      <c r="D27" s="46"/>
      <c r="E27" s="45"/>
      <c r="F27" s="46">
        <v>67680</v>
      </c>
      <c r="G27" s="45">
        <v>18.399999999999999</v>
      </c>
      <c r="H27" s="45">
        <v>1</v>
      </c>
      <c r="I27" s="62">
        <v>0.2</v>
      </c>
    </row>
    <row r="28" spans="1:9" ht="21.75" thickBot="1" x14ac:dyDescent="0.3">
      <c r="A28" s="29" t="s">
        <v>91</v>
      </c>
      <c r="B28" s="30" t="str">
        <f>VLOOKUP(A28,'4'!A:B,2,0)</f>
        <v>유기화합물</v>
      </c>
      <c r="C28" s="27"/>
      <c r="D28" s="46"/>
      <c r="E28" s="45"/>
      <c r="F28" s="46">
        <v>13708</v>
      </c>
      <c r="G28" s="45">
        <v>3.7</v>
      </c>
      <c r="H28" s="45">
        <v>7.1</v>
      </c>
      <c r="I28" s="62">
        <v>0.2</v>
      </c>
    </row>
    <row r="29" spans="1:9" ht="21.75" thickBot="1" x14ac:dyDescent="0.3">
      <c r="A29" s="29" t="s">
        <v>92</v>
      </c>
      <c r="B29" s="30" t="str">
        <f>VLOOKUP(A29,'4'!A:B,2,0)</f>
        <v>의약품</v>
      </c>
      <c r="C29" s="27" t="s">
        <v>336</v>
      </c>
      <c r="D29" s="46">
        <v>307939</v>
      </c>
      <c r="E29" s="45">
        <v>54.6</v>
      </c>
      <c r="F29" s="46">
        <v>9024</v>
      </c>
      <c r="G29" s="45">
        <v>2.5</v>
      </c>
      <c r="H29" s="45">
        <v>57.6</v>
      </c>
      <c r="I29" s="62">
        <v>0.8</v>
      </c>
    </row>
    <row r="30" spans="1:9" ht="21.75" thickBot="1" x14ac:dyDescent="0.3">
      <c r="A30" s="28" t="s">
        <v>94</v>
      </c>
      <c r="B30" s="29" t="str">
        <f>VLOOKUP(A30,'4'!A:B,2,0)</f>
        <v>원료별 제품</v>
      </c>
      <c r="C30" s="27"/>
      <c r="D30" s="46"/>
      <c r="E30" s="45"/>
      <c r="F30" s="46">
        <v>65117</v>
      </c>
      <c r="G30" s="45">
        <v>17.7</v>
      </c>
      <c r="H30" s="45">
        <v>-9.3000000000000007</v>
      </c>
      <c r="I30" s="62">
        <v>-1.6</v>
      </c>
    </row>
    <row r="31" spans="1:9" ht="21.75" thickBot="1" x14ac:dyDescent="0.3">
      <c r="A31" s="29" t="s">
        <v>95</v>
      </c>
      <c r="B31" s="30" t="str">
        <f>VLOOKUP(A31,'4'!A:B,2,0)</f>
        <v>철강</v>
      </c>
      <c r="C31" s="27" t="s">
        <v>337</v>
      </c>
      <c r="D31" s="46">
        <v>276262</v>
      </c>
      <c r="E31" s="45">
        <v>-6.6</v>
      </c>
      <c r="F31" s="46">
        <v>34199</v>
      </c>
      <c r="G31" s="45">
        <v>9.3000000000000007</v>
      </c>
      <c r="H31" s="45">
        <v>-15.7</v>
      </c>
      <c r="I31" s="62">
        <v>-1.6</v>
      </c>
    </row>
    <row r="32" spans="1:9" ht="21.75" thickBot="1" x14ac:dyDescent="0.3">
      <c r="A32" s="29" t="s">
        <v>96</v>
      </c>
      <c r="B32" s="30" t="str">
        <f>VLOOKUP(A32,'4'!A:B,2,0)</f>
        <v>비철금속</v>
      </c>
      <c r="C32" s="27" t="s">
        <v>337</v>
      </c>
      <c r="D32" s="46">
        <v>4784</v>
      </c>
      <c r="E32" s="45">
        <v>-30.3</v>
      </c>
      <c r="F32" s="46">
        <v>15133</v>
      </c>
      <c r="G32" s="45">
        <v>4.0999999999999996</v>
      </c>
      <c r="H32" s="45">
        <v>8.1999999999999993</v>
      </c>
      <c r="I32" s="62">
        <v>0.3</v>
      </c>
    </row>
    <row r="33" spans="1:9" ht="21.75" thickBot="1" x14ac:dyDescent="0.3">
      <c r="A33" s="29" t="s">
        <v>97</v>
      </c>
      <c r="B33" s="30" t="str">
        <f>VLOOKUP(A33,'4'!A:B,2,0)</f>
        <v>금속제품</v>
      </c>
      <c r="C33" s="27"/>
      <c r="D33" s="46"/>
      <c r="E33" s="45"/>
      <c r="F33" s="46">
        <v>6758</v>
      </c>
      <c r="G33" s="45">
        <v>1.8</v>
      </c>
      <c r="H33" s="45">
        <v>-10.4</v>
      </c>
      <c r="I33" s="62">
        <v>-0.2</v>
      </c>
    </row>
    <row r="34" spans="1:9" ht="21.75" thickBot="1" x14ac:dyDescent="0.3">
      <c r="A34" s="29" t="s">
        <v>98</v>
      </c>
      <c r="B34" s="30" t="str">
        <f>VLOOKUP(A34,'4'!A:B,2,0)</f>
        <v>직물용 실 및 섬유제품</v>
      </c>
      <c r="C34" s="27"/>
      <c r="D34" s="46"/>
      <c r="E34" s="45"/>
      <c r="F34" s="46">
        <v>2824</v>
      </c>
      <c r="G34" s="45">
        <v>0.8</v>
      </c>
      <c r="H34" s="45">
        <v>-8.5</v>
      </c>
      <c r="I34" s="62">
        <v>-0.1</v>
      </c>
    </row>
    <row r="35" spans="1:9" ht="21.75" thickBot="1" x14ac:dyDescent="0.3">
      <c r="A35" s="29" t="s">
        <v>99</v>
      </c>
      <c r="B35" s="30" t="str">
        <f>VLOOKUP(A35,'4'!A:B,2,0)</f>
        <v>비금속 철물제품</v>
      </c>
      <c r="C35" s="27"/>
      <c r="D35" s="46"/>
      <c r="E35" s="45"/>
      <c r="F35" s="46">
        <v>3217</v>
      </c>
      <c r="G35" s="45">
        <v>0.9</v>
      </c>
      <c r="H35" s="45">
        <v>1.7</v>
      </c>
      <c r="I35" s="62">
        <v>0</v>
      </c>
    </row>
    <row r="36" spans="1:9" ht="21.75" thickBot="1" x14ac:dyDescent="0.3">
      <c r="A36" s="29" t="s">
        <v>154</v>
      </c>
      <c r="B36" s="30" t="str">
        <f>VLOOKUP(A36,'4'!A:B,2,0)</f>
        <v>목제품 등; 가구 제외</v>
      </c>
      <c r="C36" s="27"/>
      <c r="D36" s="46"/>
      <c r="E36" s="45"/>
      <c r="F36" s="46">
        <v>38</v>
      </c>
      <c r="G36" s="45">
        <v>0</v>
      </c>
      <c r="H36" s="45">
        <v>-38.1</v>
      </c>
      <c r="I36" s="62">
        <v>0</v>
      </c>
    </row>
    <row r="37" spans="1:9" ht="21.75" thickBot="1" x14ac:dyDescent="0.3">
      <c r="A37" s="28" t="s">
        <v>102</v>
      </c>
      <c r="B37" s="29" t="str">
        <f>VLOOKUP(A37,'4'!A:B,2,0)</f>
        <v>일반 기계</v>
      </c>
      <c r="C37" s="27"/>
      <c r="D37" s="46"/>
      <c r="E37" s="45"/>
      <c r="F37" s="46">
        <v>42513</v>
      </c>
      <c r="G37" s="45">
        <v>11.6</v>
      </c>
      <c r="H37" s="45">
        <v>2.5</v>
      </c>
      <c r="I37" s="62">
        <v>0.3</v>
      </c>
    </row>
    <row r="38" spans="1:9" ht="21.75" thickBot="1" x14ac:dyDescent="0.3">
      <c r="A38" s="29" t="s">
        <v>103</v>
      </c>
      <c r="B38" s="30" t="str">
        <f>VLOOKUP(A38,'4'!A:B,2,0)</f>
        <v>원동기</v>
      </c>
      <c r="C38" s="27" t="s">
        <v>337</v>
      </c>
      <c r="D38" s="46">
        <v>3141</v>
      </c>
      <c r="E38" s="45">
        <v>16.5</v>
      </c>
      <c r="F38" s="46">
        <v>4751</v>
      </c>
      <c r="G38" s="45">
        <v>1.3</v>
      </c>
      <c r="H38" s="45">
        <v>37.700000000000003</v>
      </c>
      <c r="I38" s="62">
        <v>0.3</v>
      </c>
    </row>
    <row r="39" spans="1:9" ht="42.75" thickBot="1" x14ac:dyDescent="0.3">
      <c r="A39" s="29" t="s">
        <v>104</v>
      </c>
      <c r="B39" s="30" t="str">
        <f>VLOOKUP(A39,'4'!A:B,2,0)</f>
        <v>전산기류, 주변기기 포함</v>
      </c>
      <c r="C39" s="27" t="s">
        <v>342</v>
      </c>
      <c r="D39" s="46">
        <v>19</v>
      </c>
      <c r="E39" s="45">
        <v>-27.7</v>
      </c>
      <c r="F39" s="46">
        <v>887</v>
      </c>
      <c r="G39" s="45">
        <v>0.2</v>
      </c>
      <c r="H39" s="45">
        <v>-34.700000000000003</v>
      </c>
      <c r="I39" s="62">
        <v>-0.1</v>
      </c>
    </row>
    <row r="40" spans="1:9" ht="21.75" thickBot="1" x14ac:dyDescent="0.3">
      <c r="A40" s="29" t="s">
        <v>105</v>
      </c>
      <c r="B40" s="30" t="str">
        <f>VLOOKUP(A40,'4'!A:B,2,0)</f>
        <v>전산기류의 부분품</v>
      </c>
      <c r="C40" s="27" t="s">
        <v>337</v>
      </c>
      <c r="D40" s="46">
        <v>47</v>
      </c>
      <c r="E40" s="45">
        <v>249</v>
      </c>
      <c r="F40" s="46">
        <v>1159</v>
      </c>
      <c r="G40" s="45">
        <v>0.3</v>
      </c>
      <c r="H40" s="45">
        <v>-20</v>
      </c>
      <c r="I40" s="62">
        <v>-0.1</v>
      </c>
    </row>
    <row r="41" spans="1:9" ht="21.75" thickBot="1" x14ac:dyDescent="0.3">
      <c r="A41" s="28" t="s">
        <v>114</v>
      </c>
      <c r="B41" s="29" t="str">
        <f>VLOOKUP(A41,'4'!A:B,2,0)</f>
        <v>전기 기기</v>
      </c>
      <c r="C41" s="27"/>
      <c r="D41" s="46"/>
      <c r="E41" s="45"/>
      <c r="F41" s="46">
        <v>54712</v>
      </c>
      <c r="G41" s="45">
        <v>14.9</v>
      </c>
      <c r="H41" s="45">
        <v>15.8</v>
      </c>
      <c r="I41" s="62">
        <v>1.8</v>
      </c>
    </row>
    <row r="42" spans="1:9" ht="21.75" thickBot="1" x14ac:dyDescent="0.3">
      <c r="A42" s="29" t="s">
        <v>115</v>
      </c>
      <c r="B42" s="30" t="str">
        <f>VLOOKUP(A42,'4'!A:B,2,0)</f>
        <v>반도체 등 전자부품</v>
      </c>
      <c r="C42" s="27"/>
      <c r="D42" s="46"/>
      <c r="E42" s="45"/>
      <c r="F42" s="46">
        <v>24087</v>
      </c>
      <c r="G42" s="45">
        <v>6.6</v>
      </c>
      <c r="H42" s="45">
        <v>41.3</v>
      </c>
      <c r="I42" s="62">
        <v>1.7</v>
      </c>
    </row>
    <row r="43" spans="1:9" ht="21.75" thickBot="1" x14ac:dyDescent="0.3">
      <c r="A43" s="29" t="s">
        <v>116</v>
      </c>
      <c r="B43" s="31" t="str">
        <f>VLOOKUP(A43,'4'!A:B,2,0)</f>
        <v>IC</v>
      </c>
      <c r="C43" s="27" t="s">
        <v>343</v>
      </c>
      <c r="D43" s="46">
        <v>48</v>
      </c>
      <c r="E43" s="45">
        <v>39.6</v>
      </c>
      <c r="F43" s="46">
        <v>22721</v>
      </c>
      <c r="G43" s="45">
        <v>6.2</v>
      </c>
      <c r="H43" s="45">
        <v>52.6</v>
      </c>
      <c r="I43" s="62">
        <v>1.9</v>
      </c>
    </row>
    <row r="44" spans="1:9" ht="42.75" thickBot="1" x14ac:dyDescent="0.3">
      <c r="A44" s="29" t="s">
        <v>155</v>
      </c>
      <c r="B44" s="30" t="str">
        <f>VLOOKUP(A44,'4'!A:B,2,0)</f>
        <v>절연 전선 및 절연 케이블</v>
      </c>
      <c r="C44" s="27" t="s">
        <v>337</v>
      </c>
      <c r="D44" s="46">
        <v>917</v>
      </c>
      <c r="E44" s="45">
        <v>-30.8</v>
      </c>
      <c r="F44" s="46">
        <v>1511</v>
      </c>
      <c r="G44" s="45">
        <v>0.4</v>
      </c>
      <c r="H44" s="45">
        <v>-24</v>
      </c>
      <c r="I44" s="62">
        <v>-0.1</v>
      </c>
    </row>
    <row r="45" spans="1:9" ht="42.75" thickBot="1" x14ac:dyDescent="0.3">
      <c r="A45" s="29" t="s">
        <v>156</v>
      </c>
      <c r="B45" s="30" t="str">
        <f>VLOOKUP(A45,'4'!A:B,2,0)</f>
        <v>음향 영상 기기, 부품 포함</v>
      </c>
      <c r="C45" s="27"/>
      <c r="D45" s="46"/>
      <c r="E45" s="45"/>
      <c r="F45" s="46">
        <v>2605</v>
      </c>
      <c r="G45" s="45">
        <v>0.7</v>
      </c>
      <c r="H45" s="45">
        <v>-26.3</v>
      </c>
      <c r="I45" s="62">
        <v>-0.2</v>
      </c>
    </row>
    <row r="46" spans="1:9" ht="21.75" thickBot="1" x14ac:dyDescent="0.3">
      <c r="A46" s="29" t="s">
        <v>121</v>
      </c>
      <c r="B46" s="30" t="str">
        <f>VLOOKUP(A46,'4'!A:B,2,0)</f>
        <v>중전 기기</v>
      </c>
      <c r="C46" s="27"/>
      <c r="D46" s="46"/>
      <c r="E46" s="45"/>
      <c r="F46" s="46">
        <v>3643</v>
      </c>
      <c r="G46" s="45">
        <v>1</v>
      </c>
      <c r="H46" s="45">
        <v>1.7</v>
      </c>
      <c r="I46" s="62">
        <v>0</v>
      </c>
    </row>
    <row r="47" spans="1:9" ht="21.75" thickBot="1" x14ac:dyDescent="0.3">
      <c r="A47" s="29" t="s">
        <v>122</v>
      </c>
      <c r="B47" s="30" t="str">
        <f>VLOOKUP(A47,'4'!A:B,2,0)</f>
        <v>통신기</v>
      </c>
      <c r="C47" s="27"/>
      <c r="D47" s="46"/>
      <c r="E47" s="45"/>
      <c r="F47" s="46">
        <v>4114</v>
      </c>
      <c r="G47" s="45">
        <v>1.1000000000000001</v>
      </c>
      <c r="H47" s="45">
        <v>14.4</v>
      </c>
      <c r="I47" s="62">
        <v>0.1</v>
      </c>
    </row>
    <row r="48" spans="1:9" ht="21.75" thickBot="1" x14ac:dyDescent="0.3">
      <c r="A48" s="29" t="s">
        <v>157</v>
      </c>
      <c r="B48" s="31" t="str">
        <f>VLOOKUP(A48,'4'!A:B,2,0)</f>
        <v>전화기</v>
      </c>
      <c r="C48" s="27" t="s">
        <v>341</v>
      </c>
      <c r="D48" s="46">
        <v>1381</v>
      </c>
      <c r="E48" s="45">
        <v>-38.6</v>
      </c>
      <c r="F48" s="46">
        <v>50</v>
      </c>
      <c r="G48" s="45">
        <v>0</v>
      </c>
      <c r="H48" s="45">
        <v>-61.1</v>
      </c>
      <c r="I48" s="62">
        <v>0</v>
      </c>
    </row>
    <row r="49" spans="1:9" ht="21.75" thickBot="1" x14ac:dyDescent="0.3">
      <c r="A49" s="29" t="s">
        <v>123</v>
      </c>
      <c r="B49" s="30" t="str">
        <f>VLOOKUP(A49,'4'!A:B,2,0)</f>
        <v>전기 계측 기기</v>
      </c>
      <c r="C49" s="27"/>
      <c r="D49" s="46"/>
      <c r="E49" s="45"/>
      <c r="F49" s="46">
        <v>2363</v>
      </c>
      <c r="G49" s="45">
        <v>0.6</v>
      </c>
      <c r="H49" s="45">
        <v>59.2</v>
      </c>
      <c r="I49" s="62">
        <v>0.2</v>
      </c>
    </row>
    <row r="50" spans="1:9" ht="21.75" thickBot="1" x14ac:dyDescent="0.3">
      <c r="A50" s="28" t="s">
        <v>126</v>
      </c>
      <c r="B50" s="29" t="str">
        <f>VLOOKUP(A50,'4'!A:B,2,0)</f>
        <v>수송용 기기</v>
      </c>
      <c r="C50" s="27"/>
      <c r="D50" s="46"/>
      <c r="E50" s="45"/>
      <c r="F50" s="46">
        <v>6798</v>
      </c>
      <c r="G50" s="45">
        <v>1.8</v>
      </c>
      <c r="H50" s="45">
        <v>-3.1</v>
      </c>
      <c r="I50" s="62">
        <v>-0.1</v>
      </c>
    </row>
    <row r="51" spans="1:9" ht="21.75" thickBot="1" x14ac:dyDescent="0.3">
      <c r="A51" s="29" t="s">
        <v>127</v>
      </c>
      <c r="B51" s="30" t="str">
        <f>VLOOKUP(A51,'4'!A:B,2,0)</f>
        <v>자동차</v>
      </c>
      <c r="C51" s="27" t="s">
        <v>341</v>
      </c>
      <c r="D51" s="46">
        <v>269</v>
      </c>
      <c r="E51" s="45">
        <v>691.2</v>
      </c>
      <c r="F51" s="46">
        <v>882</v>
      </c>
      <c r="G51" s="45">
        <v>0.2</v>
      </c>
      <c r="H51" s="45">
        <v>191.6</v>
      </c>
      <c r="I51" s="62">
        <v>0.1</v>
      </c>
    </row>
    <row r="52" spans="1:9" ht="21.75" thickBot="1" x14ac:dyDescent="0.3">
      <c r="A52" s="29" t="s">
        <v>130</v>
      </c>
      <c r="B52" s="30" t="str">
        <f>VLOOKUP(A52,'4'!A:B,2,0)</f>
        <v>자동차의 부분품</v>
      </c>
      <c r="C52" s="27"/>
      <c r="D52" s="46"/>
      <c r="E52" s="45"/>
      <c r="F52" s="46">
        <v>4804</v>
      </c>
      <c r="G52" s="45">
        <v>1.3</v>
      </c>
      <c r="H52" s="45">
        <v>-5.7</v>
      </c>
      <c r="I52" s="62">
        <v>-0.1</v>
      </c>
    </row>
    <row r="53" spans="1:9" ht="21.75" thickBot="1" x14ac:dyDescent="0.3">
      <c r="A53" s="29" t="s">
        <v>132</v>
      </c>
      <c r="B53" s="30" t="str">
        <f>VLOOKUP(A53,'4'!A:B,2,0)</f>
        <v>항공기류</v>
      </c>
      <c r="C53" s="27"/>
      <c r="D53" s="46"/>
      <c r="E53" s="45"/>
      <c r="F53" s="46">
        <v>826</v>
      </c>
      <c r="G53" s="45">
        <v>0.2</v>
      </c>
      <c r="H53" s="45">
        <v>-40.1</v>
      </c>
      <c r="I53" s="62">
        <v>-0.1</v>
      </c>
    </row>
    <row r="54" spans="1:9" ht="21.75" thickBot="1" x14ac:dyDescent="0.3">
      <c r="A54" s="28" t="s">
        <v>134</v>
      </c>
      <c r="B54" s="29" t="str">
        <f>VLOOKUP(A54,'4'!A:B,2,0)</f>
        <v>기타</v>
      </c>
      <c r="C54" s="27"/>
      <c r="D54" s="46"/>
      <c r="E54" s="45"/>
      <c r="F54" s="46">
        <v>36969</v>
      </c>
      <c r="G54" s="45">
        <v>10.1</v>
      </c>
      <c r="H54" s="45">
        <v>-13.8</v>
      </c>
      <c r="I54" s="62">
        <v>-1.4</v>
      </c>
    </row>
    <row r="55" spans="1:9" ht="21.75" thickBot="1" x14ac:dyDescent="0.3">
      <c r="A55" s="29" t="s">
        <v>135</v>
      </c>
      <c r="B55" s="30" t="str">
        <f>VLOOKUP(A55,'4'!A:B,2,0)</f>
        <v>과학 광학 기기</v>
      </c>
      <c r="C55" s="27"/>
      <c r="D55" s="46"/>
      <c r="E55" s="45"/>
      <c r="F55" s="46">
        <v>5904</v>
      </c>
      <c r="G55" s="45">
        <v>1.6</v>
      </c>
      <c r="H55" s="45">
        <v>0.9</v>
      </c>
      <c r="I55" s="62">
        <v>0</v>
      </c>
    </row>
    <row r="56" spans="1:9" ht="21.75" thickBot="1" x14ac:dyDescent="0.3">
      <c r="A56" s="29" t="s">
        <v>158</v>
      </c>
      <c r="B56" s="30" t="str">
        <f>VLOOKUP(A56,'4'!A:B,2,0)</f>
        <v>의류 및 관련 부속품</v>
      </c>
      <c r="C56" s="27"/>
      <c r="D56" s="46"/>
      <c r="E56" s="45"/>
      <c r="F56" s="46">
        <v>523</v>
      </c>
      <c r="G56" s="45">
        <v>0.1</v>
      </c>
      <c r="H56" s="45">
        <v>-38.6</v>
      </c>
      <c r="I56" s="62">
        <v>-0.1</v>
      </c>
    </row>
    <row r="57" spans="1:9" ht="21.75" thickBot="1" x14ac:dyDescent="0.3">
      <c r="A57" s="29" t="s">
        <v>159</v>
      </c>
      <c r="B57" s="30" t="str">
        <f>VLOOKUP(A57,'4'!A:B,2,0)</f>
        <v>가구</v>
      </c>
      <c r="C57" s="27" t="s">
        <v>337</v>
      </c>
      <c r="D57" s="46">
        <v>474</v>
      </c>
      <c r="E57" s="45">
        <v>16.100000000000001</v>
      </c>
      <c r="F57" s="46">
        <v>476</v>
      </c>
      <c r="G57" s="45">
        <v>0.1</v>
      </c>
      <c r="H57" s="45">
        <v>12.2</v>
      </c>
      <c r="I57" s="62">
        <v>0</v>
      </c>
    </row>
    <row r="58" spans="1:9" ht="21.75" thickBot="1" x14ac:dyDescent="0.3">
      <c r="A58" s="29" t="s">
        <v>160</v>
      </c>
      <c r="B58" s="30" t="str">
        <f>VLOOKUP(A58,'4'!A:B,2,0)</f>
        <v>가방류</v>
      </c>
      <c r="C58" s="27"/>
      <c r="D58" s="46"/>
      <c r="E58" s="45"/>
      <c r="F58" s="46">
        <v>207</v>
      </c>
      <c r="G58" s="45">
        <v>0.1</v>
      </c>
      <c r="H58" s="45">
        <v>24.3</v>
      </c>
      <c r="I58" s="62">
        <v>0</v>
      </c>
    </row>
    <row r="59" spans="1:9" ht="21" x14ac:dyDescent="0.25">
      <c r="A59" s="35" t="s">
        <v>412</v>
      </c>
      <c r="B59" s="35"/>
      <c r="C59" s="35"/>
      <c r="D59" s="65"/>
      <c r="E59" s="70"/>
      <c r="F59" s="65"/>
      <c r="G59" s="70"/>
      <c r="H59" s="70"/>
      <c r="I59" s="70"/>
    </row>
    <row r="60" spans="1:9" ht="21" x14ac:dyDescent="0.25">
      <c r="A60" s="36" t="str">
        <f>HLOOKUP(A59,'5'!58:59,2,0)</f>
        <v xml:space="preserve"> 변화율은 전년대비 변화율을 나타냅니다. 
 *를 붙인 수치는 전년대비 배율을 나타냅니다.</v>
      </c>
      <c r="B60" s="36"/>
      <c r="C60" s="36"/>
      <c r="D60" s="66"/>
      <c r="E60" s="71"/>
      <c r="F60" s="66"/>
      <c r="G60" s="71"/>
      <c r="H60" s="71"/>
      <c r="I60" s="71"/>
    </row>
    <row r="61" spans="1:9" ht="21" x14ac:dyDescent="0.25">
      <c r="A61" s="36"/>
      <c r="B61" s="36"/>
      <c r="C61" s="36"/>
      <c r="D61" s="66"/>
      <c r="E61" s="71"/>
      <c r="F61" s="66"/>
      <c r="G61" s="71"/>
      <c r="H61" s="71"/>
      <c r="I61" s="71"/>
    </row>
    <row r="62" spans="1:9" ht="21" x14ac:dyDescent="0.25">
      <c r="A62" s="36" t="s">
        <v>435</v>
      </c>
      <c r="B62" s="36"/>
      <c r="C62" s="36"/>
      <c r="D62" s="66"/>
      <c r="E62" s="71"/>
      <c r="F62" s="66"/>
      <c r="G62" s="71"/>
      <c r="H62" s="71"/>
      <c r="I62" s="71"/>
    </row>
    <row r="63" spans="1:9" ht="21" x14ac:dyDescent="0.25">
      <c r="A63" s="36" t="str">
        <f>HLOOKUP(A62,'5'!61:62,2,0)</f>
        <v xml:space="preserve"> 증감 기여도는 전년대비 증감 기여도입니다.</v>
      </c>
      <c r="B63" s="37"/>
      <c r="C63" s="37"/>
      <c r="D63" s="67"/>
      <c r="E63" s="71"/>
      <c r="F63" s="66"/>
      <c r="G63" s="71"/>
      <c r="H63" s="71"/>
      <c r="I63" s="71"/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223BE-04EA-4D7E-8562-DB5342289F84}">
  <dimension ref="A1:I63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8" bestFit="1" customWidth="1"/>
    <col min="5" max="5" width="9.85546875" style="72" bestFit="1" customWidth="1"/>
    <col min="6" max="6" width="12.28515625" style="68" bestFit="1" customWidth="1"/>
    <col min="7" max="7" width="9.85546875" style="72" customWidth="1"/>
    <col min="8" max="8" width="9.85546875" style="72" bestFit="1" customWidth="1"/>
    <col min="9" max="9" width="15.5703125" style="72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7" t="s">
        <v>442</v>
      </c>
      <c r="B1" s="14"/>
      <c r="C1" s="23"/>
      <c r="D1" s="64"/>
      <c r="E1" s="69"/>
      <c r="F1" s="64"/>
      <c r="G1" s="73"/>
      <c r="H1" s="73"/>
      <c r="I1" s="73"/>
    </row>
    <row r="2" spans="1:9" ht="23.25" x14ac:dyDescent="0.25">
      <c r="A2" s="47" t="str">
        <f>VLOOKUP(A1,目次!B:C,2,0)</f>
        <v>주요 지역, 국가별 및 상품별 수입, 아세안</v>
      </c>
      <c r="B2" s="14"/>
      <c r="C2" s="23"/>
      <c r="D2" s="64"/>
      <c r="E2" s="69"/>
      <c r="F2" s="64"/>
      <c r="G2" s="73"/>
      <c r="H2" s="73"/>
      <c r="I2" s="73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VLOOKUP(A6,'4'!A:B,2,0)</f>
        <v>품명</v>
      </c>
      <c r="C6" s="17" t="str">
        <f>HLOOKUP(C5,'5'!5:6,2,0)</f>
        <v>단위</v>
      </c>
      <c r="D6" s="50" t="str">
        <f>HLOOKUP(D5,'5'!5:6,2,0)</f>
        <v>수량</v>
      </c>
      <c r="E6" s="56" t="str">
        <f>HLOOKUP(E5,'5'!5:6,2,0)</f>
        <v>변화율</v>
      </c>
      <c r="F6" s="50" t="str">
        <f>HLOOKUP(F5,'5'!5:6,2,0)</f>
        <v>가액</v>
      </c>
      <c r="G6" s="56" t="str">
        <f>HLOOKUP(G5,'5'!5:6,2,0)</f>
        <v>구성비</v>
      </c>
      <c r="H6" s="56" t="str">
        <f>HLOOKUP(H5,'5'!5:6,2,0)</f>
        <v>변화율</v>
      </c>
      <c r="I6" s="61" t="str">
        <f>HLOOKUP(I5,'5'!5:6,2,0)</f>
        <v>증감 기여도</v>
      </c>
    </row>
    <row r="7" spans="1:9" ht="21.75" thickBot="1" x14ac:dyDescent="0.3">
      <c r="A7" s="25" t="s">
        <v>33</v>
      </c>
      <c r="B7" s="26" t="str">
        <f>VLOOKUP(A7,'4'!A:B,2,0)</f>
        <v>총액</v>
      </c>
      <c r="C7" s="27"/>
      <c r="D7" s="46"/>
      <c r="E7" s="45"/>
      <c r="F7" s="46">
        <v>1441157</v>
      </c>
      <c r="G7" s="45">
        <v>100</v>
      </c>
      <c r="H7" s="45">
        <v>3.4</v>
      </c>
      <c r="I7" s="62">
        <v>3.4</v>
      </c>
    </row>
    <row r="8" spans="1:9" ht="21.75" thickBot="1" x14ac:dyDescent="0.3">
      <c r="A8" s="28" t="s">
        <v>87</v>
      </c>
      <c r="B8" s="29" t="str">
        <f>VLOOKUP(A8,'4'!A:B,2,0)</f>
        <v>식료품</v>
      </c>
      <c r="C8" s="27"/>
      <c r="D8" s="46"/>
      <c r="E8" s="45"/>
      <c r="F8" s="46">
        <v>128188</v>
      </c>
      <c r="G8" s="45">
        <v>8.9</v>
      </c>
      <c r="H8" s="45">
        <v>-4.8</v>
      </c>
      <c r="I8" s="62">
        <v>-0.5</v>
      </c>
    </row>
    <row r="9" spans="1:9" ht="21.75" thickBot="1" x14ac:dyDescent="0.3">
      <c r="A9" s="29" t="s">
        <v>138</v>
      </c>
      <c r="B9" s="30" t="str">
        <f>VLOOKUP(A9,'4'!A:B,2,0)</f>
        <v>어개류</v>
      </c>
      <c r="C9" s="27" t="s">
        <v>337</v>
      </c>
      <c r="D9" s="46">
        <v>27054</v>
      </c>
      <c r="E9" s="45">
        <v>-14.4</v>
      </c>
      <c r="F9" s="46">
        <v>31291</v>
      </c>
      <c r="G9" s="45">
        <v>2.2000000000000002</v>
      </c>
      <c r="H9" s="45">
        <v>-4.4000000000000004</v>
      </c>
      <c r="I9" s="62">
        <v>-0.1</v>
      </c>
    </row>
    <row r="10" spans="1:9" ht="21.75" thickBot="1" x14ac:dyDescent="0.3">
      <c r="A10" s="29" t="s">
        <v>139</v>
      </c>
      <c r="B10" s="30" t="str">
        <f>VLOOKUP(A10,'4'!A:B,2,0)</f>
        <v>육류</v>
      </c>
      <c r="C10" s="27" t="s">
        <v>337</v>
      </c>
      <c r="D10" s="46">
        <v>42956</v>
      </c>
      <c r="E10" s="45">
        <v>-2.7</v>
      </c>
      <c r="F10" s="46">
        <v>27046</v>
      </c>
      <c r="G10" s="45">
        <v>1.9</v>
      </c>
      <c r="H10" s="45">
        <v>-4.0999999999999996</v>
      </c>
      <c r="I10" s="62">
        <v>-0.1</v>
      </c>
    </row>
    <row r="11" spans="1:9" ht="21.75" thickBot="1" x14ac:dyDescent="0.3">
      <c r="A11" s="29" t="s">
        <v>140</v>
      </c>
      <c r="B11" s="30" t="str">
        <f>VLOOKUP(A11,'4'!A:B,2,0)</f>
        <v>곡물류</v>
      </c>
      <c r="C11" s="27" t="s">
        <v>337</v>
      </c>
      <c r="D11" s="46">
        <v>19174</v>
      </c>
      <c r="E11" s="45">
        <v>-50.7</v>
      </c>
      <c r="F11" s="46">
        <v>4379</v>
      </c>
      <c r="G11" s="45">
        <v>0.3</v>
      </c>
      <c r="H11" s="45">
        <v>-32</v>
      </c>
      <c r="I11" s="62">
        <v>-0.1</v>
      </c>
    </row>
    <row r="12" spans="1:9" ht="21.75" thickBot="1" x14ac:dyDescent="0.3">
      <c r="A12" s="29" t="s">
        <v>141</v>
      </c>
      <c r="B12" s="30" t="str">
        <f>VLOOKUP(A12,'4'!A:B,2,0)</f>
        <v>채소</v>
      </c>
      <c r="C12" s="27" t="s">
        <v>337</v>
      </c>
      <c r="D12" s="46">
        <v>13230</v>
      </c>
      <c r="E12" s="45">
        <v>-5</v>
      </c>
      <c r="F12" s="46">
        <v>4760</v>
      </c>
      <c r="G12" s="45">
        <v>0.3</v>
      </c>
      <c r="H12" s="45">
        <v>3</v>
      </c>
      <c r="I12" s="62">
        <v>0</v>
      </c>
    </row>
    <row r="13" spans="1:9" ht="21.75" thickBot="1" x14ac:dyDescent="0.3">
      <c r="A13" s="29" t="s">
        <v>142</v>
      </c>
      <c r="B13" s="30" t="str">
        <f>VLOOKUP(A13,'4'!A:B,2,0)</f>
        <v>과실</v>
      </c>
      <c r="C13" s="27" t="s">
        <v>337</v>
      </c>
      <c r="D13" s="46">
        <v>91095</v>
      </c>
      <c r="E13" s="45">
        <v>3.4</v>
      </c>
      <c r="F13" s="46">
        <v>14070</v>
      </c>
      <c r="G13" s="45">
        <v>1</v>
      </c>
      <c r="H13" s="45">
        <v>-3.6</v>
      </c>
      <c r="I13" s="62">
        <v>0</v>
      </c>
    </row>
    <row r="14" spans="1:9" ht="21.75" thickBot="1" x14ac:dyDescent="0.3">
      <c r="A14" s="28" t="s">
        <v>88</v>
      </c>
      <c r="B14" s="29" t="str">
        <f>VLOOKUP(A14,'4'!A:B,2,0)</f>
        <v>원료품</v>
      </c>
      <c r="C14" s="27"/>
      <c r="D14" s="46"/>
      <c r="E14" s="45"/>
      <c r="F14" s="46">
        <v>125750</v>
      </c>
      <c r="G14" s="45">
        <v>8.6999999999999993</v>
      </c>
      <c r="H14" s="45">
        <v>1.5</v>
      </c>
      <c r="I14" s="62">
        <v>0.1</v>
      </c>
    </row>
    <row r="15" spans="1:9" ht="21.75" thickBot="1" x14ac:dyDescent="0.3">
      <c r="A15" s="29" t="s">
        <v>143</v>
      </c>
      <c r="B15" s="30" t="str">
        <f>VLOOKUP(A15,'4'!A:B,2,0)</f>
        <v>목재</v>
      </c>
      <c r="C15" s="27"/>
      <c r="D15" s="46"/>
      <c r="E15" s="45"/>
      <c r="F15" s="46">
        <v>1500</v>
      </c>
      <c r="G15" s="45">
        <v>0.1</v>
      </c>
      <c r="H15" s="45">
        <v>-11.5</v>
      </c>
      <c r="I15" s="62">
        <v>0</v>
      </c>
    </row>
    <row r="16" spans="1:9" ht="21.75" thickBot="1" x14ac:dyDescent="0.3">
      <c r="A16" s="29" t="s">
        <v>144</v>
      </c>
      <c r="B16" s="30" t="str">
        <f>VLOOKUP(A16,'4'!A:B,2,0)</f>
        <v>비철금속광</v>
      </c>
      <c r="C16" s="27" t="s">
        <v>368</v>
      </c>
      <c r="D16" s="46">
        <v>30</v>
      </c>
      <c r="E16" s="45">
        <v>-12.8</v>
      </c>
      <c r="F16" s="46">
        <v>35929</v>
      </c>
      <c r="G16" s="45">
        <v>2.5</v>
      </c>
      <c r="H16" s="45">
        <v>20.3</v>
      </c>
      <c r="I16" s="62">
        <v>0.4</v>
      </c>
    </row>
    <row r="17" spans="1:9" ht="21.75" thickBot="1" x14ac:dyDescent="0.3">
      <c r="A17" s="29" t="s">
        <v>145</v>
      </c>
      <c r="B17" s="30" t="str">
        <f>VLOOKUP(A17,'4'!A:B,2,0)</f>
        <v>철광석</v>
      </c>
      <c r="C17" s="27" t="s">
        <v>368</v>
      </c>
      <c r="D17" s="46" t="s">
        <v>433</v>
      </c>
      <c r="E17" s="45"/>
      <c r="F17" s="46" t="s">
        <v>433</v>
      </c>
      <c r="G17" s="45" t="s">
        <v>433</v>
      </c>
      <c r="H17" s="45"/>
      <c r="I17" s="62" t="s">
        <v>433</v>
      </c>
    </row>
    <row r="18" spans="1:9" ht="21.75" thickBot="1" x14ac:dyDescent="0.3">
      <c r="A18" s="29" t="s">
        <v>146</v>
      </c>
      <c r="B18" s="30" t="str">
        <f>VLOOKUP(A18,'4'!A:B,2,0)</f>
        <v>대두</v>
      </c>
      <c r="C18" s="27" t="s">
        <v>337</v>
      </c>
      <c r="D18" s="46" t="s">
        <v>433</v>
      </c>
      <c r="E18" s="45"/>
      <c r="F18" s="46" t="s">
        <v>433</v>
      </c>
      <c r="G18" s="45" t="s">
        <v>433</v>
      </c>
      <c r="H18" s="45"/>
      <c r="I18" s="62" t="s">
        <v>433</v>
      </c>
    </row>
    <row r="19" spans="1:9" ht="21.75" thickBot="1" x14ac:dyDescent="0.3">
      <c r="A19" s="28" t="s">
        <v>89</v>
      </c>
      <c r="B19" s="29" t="str">
        <f>VLOOKUP(A19,'4'!A:B,2,0)</f>
        <v>광물성 원료</v>
      </c>
      <c r="C19" s="27"/>
      <c r="D19" s="46"/>
      <c r="E19" s="45"/>
      <c r="F19" s="46">
        <v>124434</v>
      </c>
      <c r="G19" s="45">
        <v>8.6</v>
      </c>
      <c r="H19" s="45">
        <v>-20.3</v>
      </c>
      <c r="I19" s="62">
        <v>-2.2999999999999998</v>
      </c>
    </row>
    <row r="20" spans="1:9" ht="21.75" thickBot="1" x14ac:dyDescent="0.3">
      <c r="A20" s="29" t="s">
        <v>147</v>
      </c>
      <c r="B20" s="30" t="str">
        <f>VLOOKUP(A20,'4'!A:B,2,0)</f>
        <v>원유 및 조유</v>
      </c>
      <c r="C20" s="27" t="s">
        <v>345</v>
      </c>
      <c r="D20" s="46" t="s">
        <v>433</v>
      </c>
      <c r="E20" s="45"/>
      <c r="F20" s="46" t="s">
        <v>433</v>
      </c>
      <c r="G20" s="45" t="s">
        <v>433</v>
      </c>
      <c r="H20" s="45"/>
      <c r="I20" s="62" t="s">
        <v>433</v>
      </c>
    </row>
    <row r="21" spans="1:9" ht="21.75" thickBot="1" x14ac:dyDescent="0.3">
      <c r="A21" s="29" t="s">
        <v>148</v>
      </c>
      <c r="B21" s="30" t="str">
        <f>VLOOKUP(A21,'4'!A:B,2,0)</f>
        <v>석유제품</v>
      </c>
      <c r="C21" s="27"/>
      <c r="D21" s="46"/>
      <c r="E21" s="45"/>
      <c r="F21" s="46">
        <v>5985</v>
      </c>
      <c r="G21" s="45">
        <v>0.4</v>
      </c>
      <c r="H21" s="45">
        <v>126.2</v>
      </c>
      <c r="I21" s="62">
        <v>0.2</v>
      </c>
    </row>
    <row r="22" spans="1:9" ht="21.75" thickBot="1" x14ac:dyDescent="0.3">
      <c r="A22" s="29" t="s">
        <v>149</v>
      </c>
      <c r="B22" s="30" t="str">
        <f>VLOOKUP(A22,'4'!A:B,2,0)</f>
        <v>휘발유</v>
      </c>
      <c r="C22" s="27" t="s">
        <v>345</v>
      </c>
      <c r="D22" s="46">
        <v>11</v>
      </c>
      <c r="E22" s="45">
        <v>721.6</v>
      </c>
      <c r="F22" s="46">
        <v>1786</v>
      </c>
      <c r="G22" s="45">
        <v>0.1</v>
      </c>
      <c r="H22" s="45">
        <v>927.1</v>
      </c>
      <c r="I22" s="62">
        <v>0.1</v>
      </c>
    </row>
    <row r="23" spans="1:9" ht="21.75" thickBot="1" x14ac:dyDescent="0.3">
      <c r="A23" s="29" t="s">
        <v>150</v>
      </c>
      <c r="B23" s="30" t="str">
        <f>VLOOKUP(A23,'4'!A:B,2,0)</f>
        <v>액화 천연 가스</v>
      </c>
      <c r="C23" s="27" t="s">
        <v>368</v>
      </c>
      <c r="D23" s="46">
        <v>1007</v>
      </c>
      <c r="E23" s="45">
        <v>-19.600000000000001</v>
      </c>
      <c r="F23" s="46">
        <v>82789</v>
      </c>
      <c r="G23" s="45">
        <v>5.7</v>
      </c>
      <c r="H23" s="45">
        <v>-27.2</v>
      </c>
      <c r="I23" s="62">
        <v>-2.2000000000000002</v>
      </c>
    </row>
    <row r="24" spans="1:9" ht="21.75" thickBot="1" x14ac:dyDescent="0.3">
      <c r="A24" s="29" t="s">
        <v>151</v>
      </c>
      <c r="B24" s="30" t="str">
        <f>VLOOKUP(A24,'4'!A:B,2,0)</f>
        <v>액화 석유 가스</v>
      </c>
      <c r="C24" s="27" t="s">
        <v>368</v>
      </c>
      <c r="D24" s="46" t="s">
        <v>433</v>
      </c>
      <c r="E24" s="45"/>
      <c r="F24" s="46" t="s">
        <v>433</v>
      </c>
      <c r="G24" s="45" t="s">
        <v>433</v>
      </c>
      <c r="H24" s="45"/>
      <c r="I24" s="62" t="s">
        <v>433</v>
      </c>
    </row>
    <row r="25" spans="1:9" ht="21.75" thickBot="1" x14ac:dyDescent="0.3">
      <c r="A25" s="29" t="s">
        <v>152</v>
      </c>
      <c r="B25" s="30" t="str">
        <f>VLOOKUP(A25,'4'!A:B,2,0)</f>
        <v>석탄</v>
      </c>
      <c r="C25" s="27" t="s">
        <v>368</v>
      </c>
      <c r="D25" s="46">
        <v>2104</v>
      </c>
      <c r="E25" s="45">
        <v>22.8</v>
      </c>
      <c r="F25" s="46">
        <v>35639</v>
      </c>
      <c r="G25" s="45">
        <v>2.5</v>
      </c>
      <c r="H25" s="45">
        <v>-9.9</v>
      </c>
      <c r="I25" s="62">
        <v>-0.3</v>
      </c>
    </row>
    <row r="26" spans="1:9" ht="21.75" thickBot="1" x14ac:dyDescent="0.3">
      <c r="A26" s="29" t="s">
        <v>153</v>
      </c>
      <c r="B26" s="31" t="str">
        <f>VLOOKUP(A26,'4'!A:B,2,0)</f>
        <v>일반탄</v>
      </c>
      <c r="C26" s="27" t="s">
        <v>368</v>
      </c>
      <c r="D26" s="46">
        <v>1186</v>
      </c>
      <c r="E26" s="45">
        <v>54</v>
      </c>
      <c r="F26" s="46">
        <v>18212</v>
      </c>
      <c r="G26" s="45">
        <v>1.3</v>
      </c>
      <c r="H26" s="45">
        <v>10.9</v>
      </c>
      <c r="I26" s="62">
        <v>0.1</v>
      </c>
    </row>
    <row r="27" spans="1:9" ht="21.75" thickBot="1" x14ac:dyDescent="0.3">
      <c r="A27" s="28" t="s">
        <v>90</v>
      </c>
      <c r="B27" s="29" t="str">
        <f>VLOOKUP(A27,'4'!A:B,2,0)</f>
        <v>화학제품</v>
      </c>
      <c r="C27" s="27"/>
      <c r="D27" s="46"/>
      <c r="E27" s="45"/>
      <c r="F27" s="46">
        <v>89468</v>
      </c>
      <c r="G27" s="45">
        <v>6.2</v>
      </c>
      <c r="H27" s="45">
        <v>3.8</v>
      </c>
      <c r="I27" s="62">
        <v>0.2</v>
      </c>
    </row>
    <row r="28" spans="1:9" ht="21.75" thickBot="1" x14ac:dyDescent="0.3">
      <c r="A28" s="29" t="s">
        <v>91</v>
      </c>
      <c r="B28" s="30" t="str">
        <f>VLOOKUP(A28,'4'!A:B,2,0)</f>
        <v>유기화합물</v>
      </c>
      <c r="C28" s="27"/>
      <c r="D28" s="46"/>
      <c r="E28" s="45"/>
      <c r="F28" s="46">
        <v>14143</v>
      </c>
      <c r="G28" s="45">
        <v>1</v>
      </c>
      <c r="H28" s="45">
        <v>-0.9</v>
      </c>
      <c r="I28" s="62">
        <v>0</v>
      </c>
    </row>
    <row r="29" spans="1:9" ht="21.75" thickBot="1" x14ac:dyDescent="0.3">
      <c r="A29" s="29" t="s">
        <v>92</v>
      </c>
      <c r="B29" s="30" t="str">
        <f>VLOOKUP(A29,'4'!A:B,2,0)</f>
        <v>의약품</v>
      </c>
      <c r="C29" s="27" t="s">
        <v>336</v>
      </c>
      <c r="D29" s="46">
        <v>1562309</v>
      </c>
      <c r="E29" s="45">
        <v>71.400000000000006</v>
      </c>
      <c r="F29" s="46">
        <v>5933</v>
      </c>
      <c r="G29" s="45">
        <v>0.4</v>
      </c>
      <c r="H29" s="45">
        <v>-31.2</v>
      </c>
      <c r="I29" s="62">
        <v>-0.2</v>
      </c>
    </row>
    <row r="30" spans="1:9" ht="21.75" thickBot="1" x14ac:dyDescent="0.3">
      <c r="A30" s="28" t="s">
        <v>94</v>
      </c>
      <c r="B30" s="29" t="str">
        <f>VLOOKUP(A30,'4'!A:B,2,0)</f>
        <v>원료별 제품</v>
      </c>
      <c r="C30" s="27"/>
      <c r="D30" s="46"/>
      <c r="E30" s="45"/>
      <c r="F30" s="46">
        <v>143859</v>
      </c>
      <c r="G30" s="45">
        <v>10</v>
      </c>
      <c r="H30" s="45">
        <v>4.7</v>
      </c>
      <c r="I30" s="62">
        <v>0.5</v>
      </c>
    </row>
    <row r="31" spans="1:9" ht="21.75" thickBot="1" x14ac:dyDescent="0.3">
      <c r="A31" s="29" t="s">
        <v>95</v>
      </c>
      <c r="B31" s="30" t="str">
        <f>VLOOKUP(A31,'4'!A:B,2,0)</f>
        <v>철강</v>
      </c>
      <c r="C31" s="27" t="s">
        <v>337</v>
      </c>
      <c r="D31" s="46">
        <v>28254</v>
      </c>
      <c r="E31" s="45">
        <v>-15.8</v>
      </c>
      <c r="F31" s="46">
        <v>7204</v>
      </c>
      <c r="G31" s="45">
        <v>0.5</v>
      </c>
      <c r="H31" s="45">
        <v>-16.3</v>
      </c>
      <c r="I31" s="62">
        <v>-0.1</v>
      </c>
    </row>
    <row r="32" spans="1:9" ht="21.75" thickBot="1" x14ac:dyDescent="0.3">
      <c r="A32" s="29" t="s">
        <v>96</v>
      </c>
      <c r="B32" s="30" t="str">
        <f>VLOOKUP(A32,'4'!A:B,2,0)</f>
        <v>비철금속</v>
      </c>
      <c r="C32" s="27" t="s">
        <v>337</v>
      </c>
      <c r="D32" s="46">
        <v>27042</v>
      </c>
      <c r="E32" s="45">
        <v>22.8</v>
      </c>
      <c r="F32" s="46">
        <v>23861</v>
      </c>
      <c r="G32" s="45">
        <v>1.7</v>
      </c>
      <c r="H32" s="45">
        <v>41</v>
      </c>
      <c r="I32" s="62">
        <v>0.5</v>
      </c>
    </row>
    <row r="33" spans="1:9" ht="21.75" thickBot="1" x14ac:dyDescent="0.3">
      <c r="A33" s="29" t="s">
        <v>97</v>
      </c>
      <c r="B33" s="30" t="str">
        <f>VLOOKUP(A33,'4'!A:B,2,0)</f>
        <v>금속제품</v>
      </c>
      <c r="C33" s="27"/>
      <c r="D33" s="46"/>
      <c r="E33" s="45"/>
      <c r="F33" s="46">
        <v>22332</v>
      </c>
      <c r="G33" s="45">
        <v>1.5</v>
      </c>
      <c r="H33" s="45">
        <v>16</v>
      </c>
      <c r="I33" s="62">
        <v>0.2</v>
      </c>
    </row>
    <row r="34" spans="1:9" ht="21.75" thickBot="1" x14ac:dyDescent="0.3">
      <c r="A34" s="29" t="s">
        <v>98</v>
      </c>
      <c r="B34" s="30" t="str">
        <f>VLOOKUP(A34,'4'!A:B,2,0)</f>
        <v>직물용 실 및 섬유제품</v>
      </c>
      <c r="C34" s="27"/>
      <c r="D34" s="46"/>
      <c r="E34" s="45"/>
      <c r="F34" s="46">
        <v>22618</v>
      </c>
      <c r="G34" s="45">
        <v>1.6</v>
      </c>
      <c r="H34" s="45">
        <v>1.4</v>
      </c>
      <c r="I34" s="62">
        <v>0</v>
      </c>
    </row>
    <row r="35" spans="1:9" ht="21.75" thickBot="1" x14ac:dyDescent="0.3">
      <c r="A35" s="29" t="s">
        <v>99</v>
      </c>
      <c r="B35" s="30" t="str">
        <f>VLOOKUP(A35,'4'!A:B,2,0)</f>
        <v>비금속 철물제품</v>
      </c>
      <c r="C35" s="27"/>
      <c r="D35" s="46"/>
      <c r="E35" s="45"/>
      <c r="F35" s="46">
        <v>10010</v>
      </c>
      <c r="G35" s="45">
        <v>0.7</v>
      </c>
      <c r="H35" s="45">
        <v>-7.7</v>
      </c>
      <c r="I35" s="62">
        <v>-0.1</v>
      </c>
    </row>
    <row r="36" spans="1:9" ht="21.75" thickBot="1" x14ac:dyDescent="0.3">
      <c r="A36" s="29" t="s">
        <v>154</v>
      </c>
      <c r="B36" s="30" t="str">
        <f>VLOOKUP(A36,'4'!A:B,2,0)</f>
        <v>목제품 등; 가구 제외</v>
      </c>
      <c r="C36" s="27"/>
      <c r="D36" s="46"/>
      <c r="E36" s="45"/>
      <c r="F36" s="46">
        <v>38205</v>
      </c>
      <c r="G36" s="45">
        <v>2.7</v>
      </c>
      <c r="H36" s="45">
        <v>-5.5</v>
      </c>
      <c r="I36" s="62">
        <v>-0.2</v>
      </c>
    </row>
    <row r="37" spans="1:9" ht="21.75" thickBot="1" x14ac:dyDescent="0.3">
      <c r="A37" s="28" t="s">
        <v>102</v>
      </c>
      <c r="B37" s="29" t="str">
        <f>VLOOKUP(A37,'4'!A:B,2,0)</f>
        <v>일반 기계</v>
      </c>
      <c r="C37" s="27"/>
      <c r="D37" s="46"/>
      <c r="E37" s="45"/>
      <c r="F37" s="46">
        <v>134659</v>
      </c>
      <c r="G37" s="45">
        <v>9.3000000000000007</v>
      </c>
      <c r="H37" s="45">
        <v>13.7</v>
      </c>
      <c r="I37" s="62">
        <v>1.2</v>
      </c>
    </row>
    <row r="38" spans="1:9" ht="21.75" thickBot="1" x14ac:dyDescent="0.3">
      <c r="A38" s="29" t="s">
        <v>103</v>
      </c>
      <c r="B38" s="30" t="str">
        <f>VLOOKUP(A38,'4'!A:B,2,0)</f>
        <v>원동기</v>
      </c>
      <c r="C38" s="27" t="s">
        <v>337</v>
      </c>
      <c r="D38" s="46">
        <v>5234</v>
      </c>
      <c r="E38" s="45">
        <v>21.8</v>
      </c>
      <c r="F38" s="46">
        <v>8793</v>
      </c>
      <c r="G38" s="45">
        <v>0.6</v>
      </c>
      <c r="H38" s="45">
        <v>9.4</v>
      </c>
      <c r="I38" s="62">
        <v>0.1</v>
      </c>
    </row>
    <row r="39" spans="1:9" ht="42.75" thickBot="1" x14ac:dyDescent="0.3">
      <c r="A39" s="29" t="s">
        <v>104</v>
      </c>
      <c r="B39" s="30" t="str">
        <f>VLOOKUP(A39,'4'!A:B,2,0)</f>
        <v>전산기류, 주변기기 포함</v>
      </c>
      <c r="C39" s="27" t="s">
        <v>342</v>
      </c>
      <c r="D39" s="46">
        <v>1395</v>
      </c>
      <c r="E39" s="45">
        <v>-9.4</v>
      </c>
      <c r="F39" s="46">
        <v>48901</v>
      </c>
      <c r="G39" s="45">
        <v>3.4</v>
      </c>
      <c r="H39" s="45">
        <v>27.4</v>
      </c>
      <c r="I39" s="62">
        <v>0.8</v>
      </c>
    </row>
    <row r="40" spans="1:9" ht="21.75" thickBot="1" x14ac:dyDescent="0.3">
      <c r="A40" s="29" t="s">
        <v>105</v>
      </c>
      <c r="B40" s="30" t="str">
        <f>VLOOKUP(A40,'4'!A:B,2,0)</f>
        <v>전산기류의 부분품</v>
      </c>
      <c r="C40" s="27" t="s">
        <v>337</v>
      </c>
      <c r="D40" s="46">
        <v>1871</v>
      </c>
      <c r="E40" s="45">
        <v>-7.5</v>
      </c>
      <c r="F40" s="46">
        <v>11094</v>
      </c>
      <c r="G40" s="45">
        <v>0.8</v>
      </c>
      <c r="H40" s="45">
        <v>-10.6</v>
      </c>
      <c r="I40" s="62">
        <v>-0.1</v>
      </c>
    </row>
    <row r="41" spans="1:9" ht="21.75" thickBot="1" x14ac:dyDescent="0.3">
      <c r="A41" s="28" t="s">
        <v>114</v>
      </c>
      <c r="B41" s="29" t="str">
        <f>VLOOKUP(A41,'4'!A:B,2,0)</f>
        <v>전기 기기</v>
      </c>
      <c r="C41" s="27"/>
      <c r="D41" s="46"/>
      <c r="E41" s="45"/>
      <c r="F41" s="46">
        <v>353738</v>
      </c>
      <c r="G41" s="45">
        <v>24.5</v>
      </c>
      <c r="H41" s="45">
        <v>10.9</v>
      </c>
      <c r="I41" s="62">
        <v>2.5</v>
      </c>
    </row>
    <row r="42" spans="1:9" ht="21.75" thickBot="1" x14ac:dyDescent="0.3">
      <c r="A42" s="29" t="s">
        <v>115</v>
      </c>
      <c r="B42" s="30" t="str">
        <f>VLOOKUP(A42,'4'!A:B,2,0)</f>
        <v>반도체 등 전자부품</v>
      </c>
      <c r="C42" s="27"/>
      <c r="D42" s="46"/>
      <c r="E42" s="45"/>
      <c r="F42" s="46">
        <v>62356</v>
      </c>
      <c r="G42" s="45">
        <v>4.3</v>
      </c>
      <c r="H42" s="45">
        <v>4.2</v>
      </c>
      <c r="I42" s="62">
        <v>0.2</v>
      </c>
    </row>
    <row r="43" spans="1:9" ht="21.75" thickBot="1" x14ac:dyDescent="0.3">
      <c r="A43" s="29" t="s">
        <v>116</v>
      </c>
      <c r="B43" s="31" t="str">
        <f>VLOOKUP(A43,'4'!A:B,2,0)</f>
        <v>IC</v>
      </c>
      <c r="C43" s="27" t="s">
        <v>343</v>
      </c>
      <c r="D43" s="46">
        <v>451</v>
      </c>
      <c r="E43" s="45">
        <v>3.5</v>
      </c>
      <c r="F43" s="46">
        <v>45841</v>
      </c>
      <c r="G43" s="45">
        <v>3.2</v>
      </c>
      <c r="H43" s="45">
        <v>4.3</v>
      </c>
      <c r="I43" s="62">
        <v>0.1</v>
      </c>
    </row>
    <row r="44" spans="1:9" ht="42.75" thickBot="1" x14ac:dyDescent="0.3">
      <c r="A44" s="29" t="s">
        <v>155</v>
      </c>
      <c r="B44" s="30" t="str">
        <f>VLOOKUP(A44,'4'!A:B,2,0)</f>
        <v>절연 전선 및 절연 케이블</v>
      </c>
      <c r="C44" s="27" t="s">
        <v>337</v>
      </c>
      <c r="D44" s="46">
        <v>23383</v>
      </c>
      <c r="E44" s="45">
        <v>-3.6</v>
      </c>
      <c r="F44" s="46">
        <v>75821</v>
      </c>
      <c r="G44" s="45">
        <v>5.3</v>
      </c>
      <c r="H44" s="45">
        <v>-0.7</v>
      </c>
      <c r="I44" s="62">
        <v>0</v>
      </c>
    </row>
    <row r="45" spans="1:9" ht="42.75" thickBot="1" x14ac:dyDescent="0.3">
      <c r="A45" s="29" t="s">
        <v>156</v>
      </c>
      <c r="B45" s="30" t="str">
        <f>VLOOKUP(A45,'4'!A:B,2,0)</f>
        <v>음향 영상 기기, 부품 포함</v>
      </c>
      <c r="C45" s="27"/>
      <c r="D45" s="46"/>
      <c r="E45" s="45"/>
      <c r="F45" s="46">
        <v>41953</v>
      </c>
      <c r="G45" s="45">
        <v>2.9</v>
      </c>
      <c r="H45" s="45">
        <v>13.7</v>
      </c>
      <c r="I45" s="62">
        <v>0.4</v>
      </c>
    </row>
    <row r="46" spans="1:9" ht="21.75" thickBot="1" x14ac:dyDescent="0.3">
      <c r="A46" s="29" t="s">
        <v>121</v>
      </c>
      <c r="B46" s="30" t="str">
        <f>VLOOKUP(A46,'4'!A:B,2,0)</f>
        <v>중전 기기</v>
      </c>
      <c r="C46" s="27"/>
      <c r="D46" s="46"/>
      <c r="E46" s="45"/>
      <c r="F46" s="46">
        <v>17755</v>
      </c>
      <c r="G46" s="45">
        <v>1.2</v>
      </c>
      <c r="H46" s="45">
        <v>2</v>
      </c>
      <c r="I46" s="62">
        <v>0</v>
      </c>
    </row>
    <row r="47" spans="1:9" ht="21.75" thickBot="1" x14ac:dyDescent="0.3">
      <c r="A47" s="29" t="s">
        <v>122</v>
      </c>
      <c r="B47" s="30" t="str">
        <f>VLOOKUP(A47,'4'!A:B,2,0)</f>
        <v>통신기</v>
      </c>
      <c r="C47" s="27"/>
      <c r="D47" s="46"/>
      <c r="E47" s="45"/>
      <c r="F47" s="46">
        <v>70875</v>
      </c>
      <c r="G47" s="45">
        <v>4.9000000000000004</v>
      </c>
      <c r="H47" s="45">
        <v>28</v>
      </c>
      <c r="I47" s="62">
        <v>1.1000000000000001</v>
      </c>
    </row>
    <row r="48" spans="1:9" ht="21.75" thickBot="1" x14ac:dyDescent="0.3">
      <c r="A48" s="29" t="s">
        <v>157</v>
      </c>
      <c r="B48" s="31" t="str">
        <f>VLOOKUP(A48,'4'!A:B,2,0)</f>
        <v>전화기</v>
      </c>
      <c r="C48" s="27" t="s">
        <v>341</v>
      </c>
      <c r="D48" s="46">
        <v>629731</v>
      </c>
      <c r="E48" s="45">
        <v>63.6</v>
      </c>
      <c r="F48" s="46">
        <v>25669</v>
      </c>
      <c r="G48" s="45">
        <v>1.8</v>
      </c>
      <c r="H48" s="45">
        <v>50.1</v>
      </c>
      <c r="I48" s="62">
        <v>0.6</v>
      </c>
    </row>
    <row r="49" spans="1:9" ht="21.75" thickBot="1" x14ac:dyDescent="0.3">
      <c r="A49" s="29" t="s">
        <v>123</v>
      </c>
      <c r="B49" s="30" t="str">
        <f>VLOOKUP(A49,'4'!A:B,2,0)</f>
        <v>전기 계측 기기</v>
      </c>
      <c r="C49" s="27"/>
      <c r="D49" s="46"/>
      <c r="E49" s="45"/>
      <c r="F49" s="46">
        <v>16046</v>
      </c>
      <c r="G49" s="45">
        <v>1.1000000000000001</v>
      </c>
      <c r="H49" s="45">
        <v>22.8</v>
      </c>
      <c r="I49" s="62">
        <v>0.2</v>
      </c>
    </row>
    <row r="50" spans="1:9" ht="21.75" thickBot="1" x14ac:dyDescent="0.3">
      <c r="A50" s="28" t="s">
        <v>126</v>
      </c>
      <c r="B50" s="29" t="str">
        <f>VLOOKUP(A50,'4'!A:B,2,0)</f>
        <v>수송용 기기</v>
      </c>
      <c r="C50" s="27"/>
      <c r="D50" s="46"/>
      <c r="E50" s="45"/>
      <c r="F50" s="46">
        <v>43026</v>
      </c>
      <c r="G50" s="45">
        <v>3</v>
      </c>
      <c r="H50" s="45">
        <v>9.1999999999999993</v>
      </c>
      <c r="I50" s="62">
        <v>0.3</v>
      </c>
    </row>
    <row r="51" spans="1:9" ht="21.75" thickBot="1" x14ac:dyDescent="0.3">
      <c r="A51" s="29" t="s">
        <v>127</v>
      </c>
      <c r="B51" s="30" t="str">
        <f>VLOOKUP(A51,'4'!A:B,2,0)</f>
        <v>자동차</v>
      </c>
      <c r="C51" s="27" t="s">
        <v>341</v>
      </c>
      <c r="D51" s="46">
        <v>2297</v>
      </c>
      <c r="E51" s="45">
        <v>15.1</v>
      </c>
      <c r="F51" s="46">
        <v>7282</v>
      </c>
      <c r="G51" s="45">
        <v>0.5</v>
      </c>
      <c r="H51" s="45">
        <v>14.1</v>
      </c>
      <c r="I51" s="62">
        <v>0.1</v>
      </c>
    </row>
    <row r="52" spans="1:9" ht="21.75" thickBot="1" x14ac:dyDescent="0.3">
      <c r="A52" s="29" t="s">
        <v>130</v>
      </c>
      <c r="B52" s="30" t="str">
        <f>VLOOKUP(A52,'4'!A:B,2,0)</f>
        <v>자동차의 부분품</v>
      </c>
      <c r="C52" s="27"/>
      <c r="D52" s="46"/>
      <c r="E52" s="45"/>
      <c r="F52" s="46">
        <v>27385</v>
      </c>
      <c r="G52" s="45">
        <v>1.9</v>
      </c>
      <c r="H52" s="45">
        <v>6</v>
      </c>
      <c r="I52" s="62">
        <v>0.1</v>
      </c>
    </row>
    <row r="53" spans="1:9" ht="21.75" thickBot="1" x14ac:dyDescent="0.3">
      <c r="A53" s="29" t="s">
        <v>132</v>
      </c>
      <c r="B53" s="30" t="str">
        <f>VLOOKUP(A53,'4'!A:B,2,0)</f>
        <v>항공기류</v>
      </c>
      <c r="C53" s="27"/>
      <c r="D53" s="46"/>
      <c r="E53" s="45"/>
      <c r="F53" s="46">
        <v>706</v>
      </c>
      <c r="G53" s="45">
        <v>0</v>
      </c>
      <c r="H53" s="45">
        <v>-42.4</v>
      </c>
      <c r="I53" s="62">
        <v>0</v>
      </c>
    </row>
    <row r="54" spans="1:9" ht="21.75" thickBot="1" x14ac:dyDescent="0.3">
      <c r="A54" s="28" t="s">
        <v>134</v>
      </c>
      <c r="B54" s="29" t="str">
        <f>VLOOKUP(A54,'4'!A:B,2,0)</f>
        <v>기타</v>
      </c>
      <c r="C54" s="27"/>
      <c r="D54" s="46"/>
      <c r="E54" s="45"/>
      <c r="F54" s="46">
        <v>298035</v>
      </c>
      <c r="G54" s="45">
        <v>20.7</v>
      </c>
      <c r="H54" s="45">
        <v>7</v>
      </c>
      <c r="I54" s="62">
        <v>1.4</v>
      </c>
    </row>
    <row r="55" spans="1:9" ht="21.75" thickBot="1" x14ac:dyDescent="0.3">
      <c r="A55" s="29" t="s">
        <v>135</v>
      </c>
      <c r="B55" s="30" t="str">
        <f>VLOOKUP(A55,'4'!A:B,2,0)</f>
        <v>과학 광학 기기</v>
      </c>
      <c r="C55" s="27"/>
      <c r="D55" s="46"/>
      <c r="E55" s="45"/>
      <c r="F55" s="46">
        <v>31645</v>
      </c>
      <c r="G55" s="45">
        <v>2.2000000000000002</v>
      </c>
      <c r="H55" s="45">
        <v>-9.4</v>
      </c>
      <c r="I55" s="62">
        <v>-0.2</v>
      </c>
    </row>
    <row r="56" spans="1:9" ht="21.75" thickBot="1" x14ac:dyDescent="0.3">
      <c r="A56" s="29" t="s">
        <v>158</v>
      </c>
      <c r="B56" s="30" t="str">
        <f>VLOOKUP(A56,'4'!A:B,2,0)</f>
        <v>의류 및 관련 부속품</v>
      </c>
      <c r="C56" s="27"/>
      <c r="D56" s="46"/>
      <c r="E56" s="45"/>
      <c r="F56" s="46">
        <v>113445</v>
      </c>
      <c r="G56" s="45">
        <v>7.9</v>
      </c>
      <c r="H56" s="45">
        <v>12.2</v>
      </c>
      <c r="I56" s="62">
        <v>0.9</v>
      </c>
    </row>
    <row r="57" spans="1:9" ht="21.75" thickBot="1" x14ac:dyDescent="0.3">
      <c r="A57" s="29" t="s">
        <v>159</v>
      </c>
      <c r="B57" s="30" t="str">
        <f>VLOOKUP(A57,'4'!A:B,2,0)</f>
        <v>가구</v>
      </c>
      <c r="C57" s="27" t="s">
        <v>337</v>
      </c>
      <c r="D57" s="46">
        <v>28919</v>
      </c>
      <c r="E57" s="45">
        <v>-5</v>
      </c>
      <c r="F57" s="46">
        <v>17864</v>
      </c>
      <c r="G57" s="45">
        <v>1.2</v>
      </c>
      <c r="H57" s="45">
        <v>-2.2999999999999998</v>
      </c>
      <c r="I57" s="62">
        <v>0</v>
      </c>
    </row>
    <row r="58" spans="1:9" ht="21.75" thickBot="1" x14ac:dyDescent="0.3">
      <c r="A58" s="29" t="s">
        <v>160</v>
      </c>
      <c r="B58" s="30" t="str">
        <f>VLOOKUP(A58,'4'!A:B,2,0)</f>
        <v>가방류</v>
      </c>
      <c r="C58" s="27"/>
      <c r="D58" s="46"/>
      <c r="E58" s="45"/>
      <c r="F58" s="46">
        <v>9564</v>
      </c>
      <c r="G58" s="45">
        <v>0.7</v>
      </c>
      <c r="H58" s="45">
        <v>-19.100000000000001</v>
      </c>
      <c r="I58" s="62">
        <v>-0.2</v>
      </c>
    </row>
    <row r="59" spans="1:9" ht="21" x14ac:dyDescent="0.25">
      <c r="A59" s="35" t="s">
        <v>412</v>
      </c>
      <c r="B59" s="35"/>
      <c r="C59" s="35"/>
      <c r="D59" s="65"/>
      <c r="E59" s="70"/>
      <c r="F59" s="65"/>
      <c r="G59" s="70"/>
      <c r="H59" s="70"/>
      <c r="I59" s="70"/>
    </row>
    <row r="60" spans="1:9" ht="21" x14ac:dyDescent="0.25">
      <c r="A60" s="36" t="str">
        <f>HLOOKUP(A59,'5'!58:59,2,0)</f>
        <v xml:space="preserve"> 변화율은 전년대비 변화율을 나타냅니다. 
 *를 붙인 수치는 전년대비 배율을 나타냅니다.</v>
      </c>
      <c r="B60" s="36"/>
      <c r="C60" s="36"/>
      <c r="D60" s="66"/>
      <c r="E60" s="71"/>
      <c r="F60" s="66"/>
      <c r="G60" s="71"/>
      <c r="H60" s="71"/>
      <c r="I60" s="71"/>
    </row>
    <row r="61" spans="1:9" ht="21" x14ac:dyDescent="0.25">
      <c r="A61" s="36"/>
      <c r="B61" s="36"/>
      <c r="C61" s="36"/>
      <c r="D61" s="66"/>
      <c r="E61" s="71"/>
      <c r="F61" s="66"/>
      <c r="G61" s="71"/>
      <c r="H61" s="71"/>
      <c r="I61" s="71"/>
    </row>
    <row r="62" spans="1:9" ht="21" x14ac:dyDescent="0.25">
      <c r="A62" s="36" t="s">
        <v>435</v>
      </c>
      <c r="B62" s="36"/>
      <c r="C62" s="36"/>
      <c r="D62" s="66"/>
      <c r="E62" s="71"/>
      <c r="F62" s="66"/>
      <c r="G62" s="71"/>
      <c r="H62" s="71"/>
      <c r="I62" s="71"/>
    </row>
    <row r="63" spans="1:9" ht="21" x14ac:dyDescent="0.25">
      <c r="A63" s="36" t="str">
        <f>HLOOKUP(A62,'5'!61:62,2,0)</f>
        <v xml:space="preserve"> 증감 기여도는 전년대비 증감 기여도입니다.</v>
      </c>
      <c r="B63" s="37"/>
      <c r="C63" s="37"/>
      <c r="D63" s="67"/>
      <c r="E63" s="71"/>
      <c r="F63" s="66"/>
      <c r="G63" s="71"/>
      <c r="H63" s="71"/>
      <c r="I63" s="71"/>
    </row>
  </sheetData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168FA-D45C-40C1-83EA-600CAC9EC7F5}">
  <dimension ref="A1:I63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8" bestFit="1" customWidth="1"/>
    <col min="5" max="5" width="9.85546875" style="72" bestFit="1" customWidth="1"/>
    <col min="6" max="6" width="12.28515625" style="68" bestFit="1" customWidth="1"/>
    <col min="7" max="7" width="9.85546875" style="72" customWidth="1"/>
    <col min="8" max="8" width="9.85546875" style="72" bestFit="1" customWidth="1"/>
    <col min="9" max="9" width="15.5703125" style="72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7" t="s">
        <v>443</v>
      </c>
      <c r="B1" s="14"/>
      <c r="C1" s="23"/>
      <c r="D1" s="64"/>
      <c r="E1" s="69"/>
      <c r="F1" s="64"/>
      <c r="G1" s="73"/>
      <c r="H1" s="73"/>
      <c r="I1" s="73"/>
    </row>
    <row r="2" spans="1:9" ht="23.25" x14ac:dyDescent="0.25">
      <c r="A2" s="47" t="str">
        <f>VLOOKUP(A1,目次!B:C,2,0)</f>
        <v>주요 지역, 국가별 및 상품별 수입, 중동</v>
      </c>
      <c r="B2" s="14"/>
      <c r="C2" s="23"/>
      <c r="D2" s="64"/>
      <c r="E2" s="69"/>
      <c r="F2" s="64"/>
      <c r="G2" s="73"/>
      <c r="H2" s="73"/>
      <c r="I2" s="73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VLOOKUP(A6,'4'!A:B,2,0)</f>
        <v>품명</v>
      </c>
      <c r="C6" s="17" t="str">
        <f>HLOOKUP(C5,'5'!5:6,2,0)</f>
        <v>단위</v>
      </c>
      <c r="D6" s="50" t="str">
        <f>HLOOKUP(D5,'5'!5:6,2,0)</f>
        <v>수량</v>
      </c>
      <c r="E6" s="56" t="str">
        <f>HLOOKUP(E5,'5'!5:6,2,0)</f>
        <v>변화율</v>
      </c>
      <c r="F6" s="50" t="str">
        <f>HLOOKUP(F5,'5'!5:6,2,0)</f>
        <v>가액</v>
      </c>
      <c r="G6" s="56" t="str">
        <f>HLOOKUP(G5,'5'!5:6,2,0)</f>
        <v>구성비</v>
      </c>
      <c r="H6" s="56" t="str">
        <f>HLOOKUP(H5,'5'!5:6,2,0)</f>
        <v>변화율</v>
      </c>
      <c r="I6" s="61" t="str">
        <f>HLOOKUP(I5,'5'!5:6,2,0)</f>
        <v>증감 기여도</v>
      </c>
    </row>
    <row r="7" spans="1:9" ht="21.75" thickBot="1" x14ac:dyDescent="0.3">
      <c r="A7" s="25" t="s">
        <v>33</v>
      </c>
      <c r="B7" s="26" t="str">
        <f>VLOOKUP(A7,'4'!A:B,2,0)</f>
        <v>총액</v>
      </c>
      <c r="C7" s="27"/>
      <c r="D7" s="46"/>
      <c r="E7" s="45"/>
      <c r="F7" s="46">
        <v>853515</v>
      </c>
      <c r="G7" s="45">
        <v>100</v>
      </c>
      <c r="H7" s="45">
        <v>-10.4</v>
      </c>
      <c r="I7" s="62">
        <v>-10.4</v>
      </c>
    </row>
    <row r="8" spans="1:9" ht="21.75" thickBot="1" x14ac:dyDescent="0.3">
      <c r="A8" s="28" t="s">
        <v>87</v>
      </c>
      <c r="B8" s="29" t="str">
        <f>VLOOKUP(A8,'4'!A:B,2,0)</f>
        <v>식료품</v>
      </c>
      <c r="C8" s="27"/>
      <c r="D8" s="46"/>
      <c r="E8" s="45"/>
      <c r="F8" s="46">
        <v>1138</v>
      </c>
      <c r="G8" s="45">
        <v>0.1</v>
      </c>
      <c r="H8" s="45">
        <v>-45.8</v>
      </c>
      <c r="I8" s="62">
        <v>-0.1</v>
      </c>
    </row>
    <row r="9" spans="1:9" ht="21.75" thickBot="1" x14ac:dyDescent="0.3">
      <c r="A9" s="29" t="s">
        <v>138</v>
      </c>
      <c r="B9" s="30" t="str">
        <f>VLOOKUP(A9,'4'!A:B,2,0)</f>
        <v>어개류</v>
      </c>
      <c r="C9" s="27" t="s">
        <v>337</v>
      </c>
      <c r="D9" s="46">
        <v>198</v>
      </c>
      <c r="E9" s="45">
        <v>23</v>
      </c>
      <c r="F9" s="46">
        <v>219</v>
      </c>
      <c r="G9" s="45">
        <v>0</v>
      </c>
      <c r="H9" s="45">
        <v>79.400000000000006</v>
      </c>
      <c r="I9" s="62">
        <v>0</v>
      </c>
    </row>
    <row r="10" spans="1:9" ht="21.75" thickBot="1" x14ac:dyDescent="0.3">
      <c r="A10" s="29" t="s">
        <v>139</v>
      </c>
      <c r="B10" s="30" t="str">
        <f>VLOOKUP(A10,'4'!A:B,2,0)</f>
        <v>육류</v>
      </c>
      <c r="C10" s="27" t="s">
        <v>337</v>
      </c>
      <c r="D10" s="46" t="s">
        <v>433</v>
      </c>
      <c r="E10" s="45"/>
      <c r="F10" s="46" t="s">
        <v>433</v>
      </c>
      <c r="G10" s="45" t="s">
        <v>433</v>
      </c>
      <c r="H10" s="45"/>
      <c r="I10" s="62" t="s">
        <v>433</v>
      </c>
    </row>
    <row r="11" spans="1:9" ht="21.75" thickBot="1" x14ac:dyDescent="0.3">
      <c r="A11" s="29" t="s">
        <v>140</v>
      </c>
      <c r="B11" s="30" t="str">
        <f>VLOOKUP(A11,'4'!A:B,2,0)</f>
        <v>곡물류</v>
      </c>
      <c r="C11" s="27" t="s">
        <v>337</v>
      </c>
      <c r="D11" s="46">
        <v>262</v>
      </c>
      <c r="E11" s="45">
        <v>197.7</v>
      </c>
      <c r="F11" s="46">
        <v>31</v>
      </c>
      <c r="G11" s="45">
        <v>0</v>
      </c>
      <c r="H11" s="45">
        <v>107.3</v>
      </c>
      <c r="I11" s="62">
        <v>0</v>
      </c>
    </row>
    <row r="12" spans="1:9" ht="21.75" thickBot="1" x14ac:dyDescent="0.3">
      <c r="A12" s="29" t="s">
        <v>141</v>
      </c>
      <c r="B12" s="30" t="str">
        <f>VLOOKUP(A12,'4'!A:B,2,0)</f>
        <v>채소</v>
      </c>
      <c r="C12" s="27" t="s">
        <v>337</v>
      </c>
      <c r="D12" s="46">
        <v>83</v>
      </c>
      <c r="E12" s="45">
        <v>-52.9</v>
      </c>
      <c r="F12" s="46">
        <v>90</v>
      </c>
      <c r="G12" s="45">
        <v>0</v>
      </c>
      <c r="H12" s="45">
        <v>-28.1</v>
      </c>
      <c r="I12" s="62">
        <v>0</v>
      </c>
    </row>
    <row r="13" spans="1:9" ht="21.75" thickBot="1" x14ac:dyDescent="0.3">
      <c r="A13" s="29" t="s">
        <v>142</v>
      </c>
      <c r="B13" s="30" t="str">
        <f>VLOOKUP(A13,'4'!A:B,2,0)</f>
        <v>과실</v>
      </c>
      <c r="C13" s="27" t="s">
        <v>337</v>
      </c>
      <c r="D13" s="46">
        <v>695</v>
      </c>
      <c r="E13" s="45">
        <v>-74.3</v>
      </c>
      <c r="F13" s="46">
        <v>389</v>
      </c>
      <c r="G13" s="45">
        <v>0</v>
      </c>
      <c r="H13" s="45">
        <v>-73.099999999999994</v>
      </c>
      <c r="I13" s="62">
        <v>-0.1</v>
      </c>
    </row>
    <row r="14" spans="1:9" ht="21.75" thickBot="1" x14ac:dyDescent="0.3">
      <c r="A14" s="28" t="s">
        <v>88</v>
      </c>
      <c r="B14" s="29" t="str">
        <f>VLOOKUP(A14,'4'!A:B,2,0)</f>
        <v>원료품</v>
      </c>
      <c r="C14" s="27"/>
      <c r="D14" s="46"/>
      <c r="E14" s="45"/>
      <c r="F14" s="46">
        <v>8109</v>
      </c>
      <c r="G14" s="45">
        <v>1</v>
      </c>
      <c r="H14" s="45">
        <v>27.5</v>
      </c>
      <c r="I14" s="62">
        <v>0.2</v>
      </c>
    </row>
    <row r="15" spans="1:9" ht="21.75" thickBot="1" x14ac:dyDescent="0.3">
      <c r="A15" s="29" t="s">
        <v>143</v>
      </c>
      <c r="B15" s="30" t="str">
        <f>VLOOKUP(A15,'4'!A:B,2,0)</f>
        <v>목재</v>
      </c>
      <c r="C15" s="27"/>
      <c r="D15" s="46"/>
      <c r="E15" s="45"/>
      <c r="F15" s="46" t="s">
        <v>433</v>
      </c>
      <c r="G15" s="45" t="s">
        <v>433</v>
      </c>
      <c r="H15" s="45"/>
      <c r="I15" s="62" t="s">
        <v>433</v>
      </c>
    </row>
    <row r="16" spans="1:9" ht="21.75" thickBot="1" x14ac:dyDescent="0.3">
      <c r="A16" s="29" t="s">
        <v>144</v>
      </c>
      <c r="B16" s="30" t="str">
        <f>VLOOKUP(A16,'4'!A:B,2,0)</f>
        <v>비철금속광</v>
      </c>
      <c r="C16" s="27" t="s">
        <v>368</v>
      </c>
      <c r="D16" s="46">
        <v>0</v>
      </c>
      <c r="E16" s="45">
        <v>200</v>
      </c>
      <c r="F16" s="46">
        <v>18</v>
      </c>
      <c r="G16" s="45">
        <v>0</v>
      </c>
      <c r="H16" s="45">
        <v>197.5</v>
      </c>
      <c r="I16" s="62">
        <v>0</v>
      </c>
    </row>
    <row r="17" spans="1:9" ht="21.75" thickBot="1" x14ac:dyDescent="0.3">
      <c r="A17" s="29" t="s">
        <v>145</v>
      </c>
      <c r="B17" s="30" t="str">
        <f>VLOOKUP(A17,'4'!A:B,2,0)</f>
        <v>철광석</v>
      </c>
      <c r="C17" s="27" t="s">
        <v>368</v>
      </c>
      <c r="D17" s="46" t="s">
        <v>433</v>
      </c>
      <c r="E17" s="45"/>
      <c r="F17" s="46" t="s">
        <v>433</v>
      </c>
      <c r="G17" s="45" t="s">
        <v>433</v>
      </c>
      <c r="H17" s="45"/>
      <c r="I17" s="62" t="s">
        <v>433</v>
      </c>
    </row>
    <row r="18" spans="1:9" ht="21.75" thickBot="1" x14ac:dyDescent="0.3">
      <c r="A18" s="29" t="s">
        <v>146</v>
      </c>
      <c r="B18" s="30" t="str">
        <f>VLOOKUP(A18,'4'!A:B,2,0)</f>
        <v>대두</v>
      </c>
      <c r="C18" s="27" t="s">
        <v>337</v>
      </c>
      <c r="D18" s="46" t="s">
        <v>433</v>
      </c>
      <c r="E18" s="45"/>
      <c r="F18" s="46" t="s">
        <v>433</v>
      </c>
      <c r="G18" s="45" t="s">
        <v>433</v>
      </c>
      <c r="H18" s="45"/>
      <c r="I18" s="62" t="s">
        <v>433</v>
      </c>
    </row>
    <row r="19" spans="1:9" ht="21.75" thickBot="1" x14ac:dyDescent="0.3">
      <c r="A19" s="28" t="s">
        <v>89</v>
      </c>
      <c r="B19" s="29" t="str">
        <f>VLOOKUP(A19,'4'!A:B,2,0)</f>
        <v>광물성 원료</v>
      </c>
      <c r="C19" s="27"/>
      <c r="D19" s="46"/>
      <c r="E19" s="45"/>
      <c r="F19" s="46">
        <v>803899</v>
      </c>
      <c r="G19" s="45">
        <v>94.2</v>
      </c>
      <c r="H19" s="45">
        <v>-9.9</v>
      </c>
      <c r="I19" s="62">
        <v>-9.3000000000000007</v>
      </c>
    </row>
    <row r="20" spans="1:9" ht="21.75" thickBot="1" x14ac:dyDescent="0.3">
      <c r="A20" s="29" t="s">
        <v>147</v>
      </c>
      <c r="B20" s="30" t="str">
        <f>VLOOKUP(A20,'4'!A:B,2,0)</f>
        <v>원유 및 조유</v>
      </c>
      <c r="C20" s="27" t="s">
        <v>345</v>
      </c>
      <c r="D20" s="46">
        <v>9892</v>
      </c>
      <c r="E20" s="45">
        <v>2</v>
      </c>
      <c r="F20" s="46">
        <v>677095</v>
      </c>
      <c r="G20" s="45">
        <v>79.3</v>
      </c>
      <c r="H20" s="45">
        <v>-7.1</v>
      </c>
      <c r="I20" s="62">
        <v>-5.4</v>
      </c>
    </row>
    <row r="21" spans="1:9" ht="21.75" thickBot="1" x14ac:dyDescent="0.3">
      <c r="A21" s="29" t="s">
        <v>148</v>
      </c>
      <c r="B21" s="30" t="str">
        <f>VLOOKUP(A21,'4'!A:B,2,0)</f>
        <v>석유제품</v>
      </c>
      <c r="C21" s="27"/>
      <c r="D21" s="46"/>
      <c r="E21" s="45"/>
      <c r="F21" s="46">
        <v>92722</v>
      </c>
      <c r="G21" s="45">
        <v>10.9</v>
      </c>
      <c r="H21" s="45">
        <v>-21.8</v>
      </c>
      <c r="I21" s="62">
        <v>-2.7</v>
      </c>
    </row>
    <row r="22" spans="1:9" ht="21.75" thickBot="1" x14ac:dyDescent="0.3">
      <c r="A22" s="29" t="s">
        <v>149</v>
      </c>
      <c r="B22" s="30" t="str">
        <f>VLOOKUP(A22,'4'!A:B,2,0)</f>
        <v>휘발유</v>
      </c>
      <c r="C22" s="27" t="s">
        <v>345</v>
      </c>
      <c r="D22" s="46">
        <v>1438</v>
      </c>
      <c r="E22" s="45">
        <v>-9.9</v>
      </c>
      <c r="F22" s="46">
        <v>91795</v>
      </c>
      <c r="G22" s="45">
        <v>10.8</v>
      </c>
      <c r="H22" s="45">
        <v>-21.2</v>
      </c>
      <c r="I22" s="62">
        <v>-2.6</v>
      </c>
    </row>
    <row r="23" spans="1:9" ht="21.75" thickBot="1" x14ac:dyDescent="0.3">
      <c r="A23" s="29" t="s">
        <v>150</v>
      </c>
      <c r="B23" s="30" t="str">
        <f>VLOOKUP(A23,'4'!A:B,2,0)</f>
        <v>액화 천연 가스</v>
      </c>
      <c r="C23" s="27" t="s">
        <v>368</v>
      </c>
      <c r="D23" s="46">
        <v>409</v>
      </c>
      <c r="E23" s="45">
        <v>-13.9</v>
      </c>
      <c r="F23" s="46">
        <v>34083</v>
      </c>
      <c r="G23" s="45">
        <v>4</v>
      </c>
      <c r="H23" s="45">
        <v>-24.5</v>
      </c>
      <c r="I23" s="62">
        <v>-1.2</v>
      </c>
    </row>
    <row r="24" spans="1:9" ht="21.75" thickBot="1" x14ac:dyDescent="0.3">
      <c r="A24" s="29" t="s">
        <v>151</v>
      </c>
      <c r="B24" s="30" t="str">
        <f>VLOOKUP(A24,'4'!A:B,2,0)</f>
        <v>액화 석유 가스</v>
      </c>
      <c r="C24" s="27" t="s">
        <v>368</v>
      </c>
      <c r="D24" s="46" t="s">
        <v>433</v>
      </c>
      <c r="E24" s="45" t="s">
        <v>445</v>
      </c>
      <c r="F24" s="46" t="s">
        <v>433</v>
      </c>
      <c r="G24" s="45" t="s">
        <v>433</v>
      </c>
      <c r="H24" s="45" t="s">
        <v>445</v>
      </c>
      <c r="I24" s="62">
        <v>0</v>
      </c>
    </row>
    <row r="25" spans="1:9" ht="21.75" thickBot="1" x14ac:dyDescent="0.3">
      <c r="A25" s="29" t="s">
        <v>152</v>
      </c>
      <c r="B25" s="30" t="str">
        <f>VLOOKUP(A25,'4'!A:B,2,0)</f>
        <v>석탄</v>
      </c>
      <c r="C25" s="27" t="s">
        <v>368</v>
      </c>
      <c r="D25" s="46" t="s">
        <v>433</v>
      </c>
      <c r="E25" s="45"/>
      <c r="F25" s="46" t="s">
        <v>433</v>
      </c>
      <c r="G25" s="45" t="s">
        <v>433</v>
      </c>
      <c r="H25" s="45"/>
      <c r="I25" s="62" t="s">
        <v>433</v>
      </c>
    </row>
    <row r="26" spans="1:9" ht="21.75" thickBot="1" x14ac:dyDescent="0.3">
      <c r="A26" s="29" t="s">
        <v>153</v>
      </c>
      <c r="B26" s="31" t="str">
        <f>VLOOKUP(A26,'4'!A:B,2,0)</f>
        <v>일반탄</v>
      </c>
      <c r="C26" s="27" t="s">
        <v>368</v>
      </c>
      <c r="D26" s="46" t="s">
        <v>433</v>
      </c>
      <c r="E26" s="45"/>
      <c r="F26" s="46" t="s">
        <v>433</v>
      </c>
      <c r="G26" s="45" t="s">
        <v>433</v>
      </c>
      <c r="H26" s="45"/>
      <c r="I26" s="62" t="s">
        <v>433</v>
      </c>
    </row>
    <row r="27" spans="1:9" ht="21.75" thickBot="1" x14ac:dyDescent="0.3">
      <c r="A27" s="28" t="s">
        <v>90</v>
      </c>
      <c r="B27" s="29" t="str">
        <f>VLOOKUP(A27,'4'!A:B,2,0)</f>
        <v>화학제품</v>
      </c>
      <c r="C27" s="27"/>
      <c r="D27" s="46"/>
      <c r="E27" s="45"/>
      <c r="F27" s="46">
        <v>7424</v>
      </c>
      <c r="G27" s="45">
        <v>0.9</v>
      </c>
      <c r="H27" s="45">
        <v>-9.6</v>
      </c>
      <c r="I27" s="62">
        <v>-0.1</v>
      </c>
    </row>
    <row r="28" spans="1:9" ht="21.75" thickBot="1" x14ac:dyDescent="0.3">
      <c r="A28" s="29" t="s">
        <v>91</v>
      </c>
      <c r="B28" s="30" t="str">
        <f>VLOOKUP(A28,'4'!A:B,2,0)</f>
        <v>유기화합물</v>
      </c>
      <c r="C28" s="27"/>
      <c r="D28" s="46"/>
      <c r="E28" s="45"/>
      <c r="F28" s="46">
        <v>2186</v>
      </c>
      <c r="G28" s="45">
        <v>0.3</v>
      </c>
      <c r="H28" s="45">
        <v>2.4</v>
      </c>
      <c r="I28" s="62">
        <v>0</v>
      </c>
    </row>
    <row r="29" spans="1:9" ht="21.75" thickBot="1" x14ac:dyDescent="0.3">
      <c r="A29" s="29" t="s">
        <v>92</v>
      </c>
      <c r="B29" s="30" t="str">
        <f>VLOOKUP(A29,'4'!A:B,2,0)</f>
        <v>의약품</v>
      </c>
      <c r="C29" s="27" t="s">
        <v>336</v>
      </c>
      <c r="D29" s="46">
        <v>706</v>
      </c>
      <c r="E29" s="45">
        <v>-23.4</v>
      </c>
      <c r="F29" s="46">
        <v>667</v>
      </c>
      <c r="G29" s="45">
        <v>0.1</v>
      </c>
      <c r="H29" s="45">
        <v>-16.5</v>
      </c>
      <c r="I29" s="62">
        <v>0</v>
      </c>
    </row>
    <row r="30" spans="1:9" ht="21.75" thickBot="1" x14ac:dyDescent="0.3">
      <c r="A30" s="28" t="s">
        <v>94</v>
      </c>
      <c r="B30" s="29" t="str">
        <f>VLOOKUP(A30,'4'!A:B,2,0)</f>
        <v>원료별 제품</v>
      </c>
      <c r="C30" s="27"/>
      <c r="D30" s="46"/>
      <c r="E30" s="45"/>
      <c r="F30" s="46">
        <v>18224</v>
      </c>
      <c r="G30" s="45">
        <v>2.1</v>
      </c>
      <c r="H30" s="45">
        <v>-28.9</v>
      </c>
      <c r="I30" s="62">
        <v>-0.8</v>
      </c>
    </row>
    <row r="31" spans="1:9" ht="21.75" thickBot="1" x14ac:dyDescent="0.3">
      <c r="A31" s="29" t="s">
        <v>95</v>
      </c>
      <c r="B31" s="30" t="str">
        <f>VLOOKUP(A31,'4'!A:B,2,0)</f>
        <v>철강</v>
      </c>
      <c r="C31" s="27" t="s">
        <v>337</v>
      </c>
      <c r="D31" s="46">
        <v>43</v>
      </c>
      <c r="E31" s="45">
        <v>-72.400000000000006</v>
      </c>
      <c r="F31" s="46">
        <v>22</v>
      </c>
      <c r="G31" s="45">
        <v>0</v>
      </c>
      <c r="H31" s="45">
        <v>-54.8</v>
      </c>
      <c r="I31" s="62">
        <v>0</v>
      </c>
    </row>
    <row r="32" spans="1:9" ht="21.75" thickBot="1" x14ac:dyDescent="0.3">
      <c r="A32" s="29" t="s">
        <v>96</v>
      </c>
      <c r="B32" s="30" t="str">
        <f>VLOOKUP(A32,'4'!A:B,2,0)</f>
        <v>비철금속</v>
      </c>
      <c r="C32" s="27" t="s">
        <v>337</v>
      </c>
      <c r="D32" s="46">
        <v>37335</v>
      </c>
      <c r="E32" s="45">
        <v>-34.9</v>
      </c>
      <c r="F32" s="46">
        <v>16448</v>
      </c>
      <c r="G32" s="45">
        <v>1.9</v>
      </c>
      <c r="H32" s="45">
        <v>-30.3</v>
      </c>
      <c r="I32" s="62">
        <v>-0.8</v>
      </c>
    </row>
    <row r="33" spans="1:9" ht="21.75" thickBot="1" x14ac:dyDescent="0.3">
      <c r="A33" s="29" t="s">
        <v>97</v>
      </c>
      <c r="B33" s="30" t="str">
        <f>VLOOKUP(A33,'4'!A:B,2,0)</f>
        <v>금속제품</v>
      </c>
      <c r="C33" s="27"/>
      <c r="D33" s="46"/>
      <c r="E33" s="45"/>
      <c r="F33" s="46">
        <v>726</v>
      </c>
      <c r="G33" s="45">
        <v>0.1</v>
      </c>
      <c r="H33" s="45">
        <v>-28.6</v>
      </c>
      <c r="I33" s="62">
        <v>0</v>
      </c>
    </row>
    <row r="34" spans="1:9" ht="21.75" thickBot="1" x14ac:dyDescent="0.3">
      <c r="A34" s="29" t="s">
        <v>98</v>
      </c>
      <c r="B34" s="30" t="str">
        <f>VLOOKUP(A34,'4'!A:B,2,0)</f>
        <v>직물용 실 및 섬유제품</v>
      </c>
      <c r="C34" s="27"/>
      <c r="D34" s="46"/>
      <c r="E34" s="45"/>
      <c r="F34" s="46">
        <v>491</v>
      </c>
      <c r="G34" s="45">
        <v>0.1</v>
      </c>
      <c r="H34" s="45">
        <v>9.5</v>
      </c>
      <c r="I34" s="62">
        <v>0</v>
      </c>
    </row>
    <row r="35" spans="1:9" ht="21.75" thickBot="1" x14ac:dyDescent="0.3">
      <c r="A35" s="29" t="s">
        <v>99</v>
      </c>
      <c r="B35" s="30" t="str">
        <f>VLOOKUP(A35,'4'!A:B,2,0)</f>
        <v>비금속 철물제품</v>
      </c>
      <c r="C35" s="27"/>
      <c r="D35" s="46"/>
      <c r="E35" s="45"/>
      <c r="F35" s="46">
        <v>273</v>
      </c>
      <c r="G35" s="45">
        <v>0</v>
      </c>
      <c r="H35" s="45">
        <v>-18.3</v>
      </c>
      <c r="I35" s="62">
        <v>0</v>
      </c>
    </row>
    <row r="36" spans="1:9" ht="21.75" thickBot="1" x14ac:dyDescent="0.3">
      <c r="A36" s="29" t="s">
        <v>154</v>
      </c>
      <c r="B36" s="30" t="str">
        <f>VLOOKUP(A36,'4'!A:B,2,0)</f>
        <v>목제품 등; 가구 제외</v>
      </c>
      <c r="C36" s="27"/>
      <c r="D36" s="46"/>
      <c r="E36" s="45"/>
      <c r="F36" s="46">
        <v>0</v>
      </c>
      <c r="G36" s="45">
        <v>0</v>
      </c>
      <c r="H36" s="45" t="s">
        <v>464</v>
      </c>
      <c r="I36" s="62">
        <v>0</v>
      </c>
    </row>
    <row r="37" spans="1:9" ht="21.75" thickBot="1" x14ac:dyDescent="0.3">
      <c r="A37" s="28" t="s">
        <v>102</v>
      </c>
      <c r="B37" s="29" t="str">
        <f>VLOOKUP(A37,'4'!A:B,2,0)</f>
        <v>일반 기계</v>
      </c>
      <c r="C37" s="27"/>
      <c r="D37" s="46"/>
      <c r="E37" s="45"/>
      <c r="F37" s="46">
        <v>2216</v>
      </c>
      <c r="G37" s="45">
        <v>0.3</v>
      </c>
      <c r="H37" s="45">
        <v>-22.6</v>
      </c>
      <c r="I37" s="62">
        <v>-0.1</v>
      </c>
    </row>
    <row r="38" spans="1:9" ht="21.75" thickBot="1" x14ac:dyDescent="0.3">
      <c r="A38" s="29" t="s">
        <v>103</v>
      </c>
      <c r="B38" s="30" t="str">
        <f>VLOOKUP(A38,'4'!A:B,2,0)</f>
        <v>원동기</v>
      </c>
      <c r="C38" s="27" t="s">
        <v>337</v>
      </c>
      <c r="D38" s="46">
        <v>3</v>
      </c>
      <c r="E38" s="45">
        <v>-25</v>
      </c>
      <c r="F38" s="46">
        <v>1225</v>
      </c>
      <c r="G38" s="45">
        <v>0.1</v>
      </c>
      <c r="H38" s="45">
        <v>-22.4</v>
      </c>
      <c r="I38" s="62">
        <v>0</v>
      </c>
    </row>
    <row r="39" spans="1:9" ht="42.75" thickBot="1" x14ac:dyDescent="0.3">
      <c r="A39" s="29" t="s">
        <v>104</v>
      </c>
      <c r="B39" s="30" t="str">
        <f>VLOOKUP(A39,'4'!A:B,2,0)</f>
        <v>전산기류, 주변기기 포함</v>
      </c>
      <c r="C39" s="27" t="s">
        <v>342</v>
      </c>
      <c r="D39" s="46">
        <v>3</v>
      </c>
      <c r="E39" s="45">
        <v>522.29999999999995</v>
      </c>
      <c r="F39" s="46">
        <v>226</v>
      </c>
      <c r="G39" s="45">
        <v>0</v>
      </c>
      <c r="H39" s="45">
        <v>-35.1</v>
      </c>
      <c r="I39" s="62">
        <v>0</v>
      </c>
    </row>
    <row r="40" spans="1:9" ht="21.75" thickBot="1" x14ac:dyDescent="0.3">
      <c r="A40" s="29" t="s">
        <v>105</v>
      </c>
      <c r="B40" s="30" t="str">
        <f>VLOOKUP(A40,'4'!A:B,2,0)</f>
        <v>전산기류의 부분품</v>
      </c>
      <c r="C40" s="27" t="s">
        <v>337</v>
      </c>
      <c r="D40" s="46">
        <v>0</v>
      </c>
      <c r="E40" s="45">
        <v>7.9</v>
      </c>
      <c r="F40" s="46">
        <v>40</v>
      </c>
      <c r="G40" s="45">
        <v>0</v>
      </c>
      <c r="H40" s="45">
        <v>-36.5</v>
      </c>
      <c r="I40" s="62">
        <v>0</v>
      </c>
    </row>
    <row r="41" spans="1:9" ht="21.75" thickBot="1" x14ac:dyDescent="0.3">
      <c r="A41" s="28" t="s">
        <v>114</v>
      </c>
      <c r="B41" s="29" t="str">
        <f>VLOOKUP(A41,'4'!A:B,2,0)</f>
        <v>전기 기기</v>
      </c>
      <c r="C41" s="27"/>
      <c r="D41" s="46"/>
      <c r="E41" s="45"/>
      <c r="F41" s="46">
        <v>8349</v>
      </c>
      <c r="G41" s="45">
        <v>1</v>
      </c>
      <c r="H41" s="45">
        <v>-18.5</v>
      </c>
      <c r="I41" s="62">
        <v>-0.2</v>
      </c>
    </row>
    <row r="42" spans="1:9" ht="21.75" thickBot="1" x14ac:dyDescent="0.3">
      <c r="A42" s="29" t="s">
        <v>115</v>
      </c>
      <c r="B42" s="30" t="str">
        <f>VLOOKUP(A42,'4'!A:B,2,0)</f>
        <v>반도체 등 전자부품</v>
      </c>
      <c r="C42" s="27"/>
      <c r="D42" s="46"/>
      <c r="E42" s="45"/>
      <c r="F42" s="46">
        <v>5055</v>
      </c>
      <c r="G42" s="45">
        <v>0.6</v>
      </c>
      <c r="H42" s="45">
        <v>-20.6</v>
      </c>
      <c r="I42" s="62">
        <v>-0.1</v>
      </c>
    </row>
    <row r="43" spans="1:9" ht="21.75" thickBot="1" x14ac:dyDescent="0.3">
      <c r="A43" s="29" t="s">
        <v>116</v>
      </c>
      <c r="B43" s="31" t="str">
        <f>VLOOKUP(A43,'4'!A:B,2,0)</f>
        <v>IC</v>
      </c>
      <c r="C43" s="27" t="s">
        <v>343</v>
      </c>
      <c r="D43" s="46">
        <v>9</v>
      </c>
      <c r="E43" s="45">
        <v>-76.8</v>
      </c>
      <c r="F43" s="46">
        <v>4758</v>
      </c>
      <c r="G43" s="45">
        <v>0.6</v>
      </c>
      <c r="H43" s="45">
        <v>-23.4</v>
      </c>
      <c r="I43" s="62">
        <v>-0.2</v>
      </c>
    </row>
    <row r="44" spans="1:9" ht="42.75" thickBot="1" x14ac:dyDescent="0.3">
      <c r="A44" s="29" t="s">
        <v>155</v>
      </c>
      <c r="B44" s="30" t="str">
        <f>VLOOKUP(A44,'4'!A:B,2,0)</f>
        <v>절연 전선 및 절연 케이블</v>
      </c>
      <c r="C44" s="27" t="s">
        <v>337</v>
      </c>
      <c r="D44" s="46">
        <v>1</v>
      </c>
      <c r="E44" s="45">
        <v>-10.7</v>
      </c>
      <c r="F44" s="46">
        <v>24</v>
      </c>
      <c r="G44" s="45">
        <v>0</v>
      </c>
      <c r="H44" s="45">
        <v>65</v>
      </c>
      <c r="I44" s="62">
        <v>0</v>
      </c>
    </row>
    <row r="45" spans="1:9" ht="42.75" thickBot="1" x14ac:dyDescent="0.3">
      <c r="A45" s="29" t="s">
        <v>156</v>
      </c>
      <c r="B45" s="30" t="str">
        <f>VLOOKUP(A45,'4'!A:B,2,0)</f>
        <v>음향 영상 기기, 부품 포함</v>
      </c>
      <c r="C45" s="27"/>
      <c r="D45" s="46"/>
      <c r="E45" s="45"/>
      <c r="F45" s="46">
        <v>60</v>
      </c>
      <c r="G45" s="45">
        <v>0</v>
      </c>
      <c r="H45" s="45">
        <v>-89.3</v>
      </c>
      <c r="I45" s="62">
        <v>-0.1</v>
      </c>
    </row>
    <row r="46" spans="1:9" ht="21.75" thickBot="1" x14ac:dyDescent="0.3">
      <c r="A46" s="29" t="s">
        <v>121</v>
      </c>
      <c r="B46" s="30" t="str">
        <f>VLOOKUP(A46,'4'!A:B,2,0)</f>
        <v>중전 기기</v>
      </c>
      <c r="C46" s="27"/>
      <c r="D46" s="46"/>
      <c r="E46" s="45"/>
      <c r="F46" s="46">
        <v>218</v>
      </c>
      <c r="G46" s="45">
        <v>0</v>
      </c>
      <c r="H46" s="45">
        <v>-33</v>
      </c>
      <c r="I46" s="62">
        <v>0</v>
      </c>
    </row>
    <row r="47" spans="1:9" ht="21.75" thickBot="1" x14ac:dyDescent="0.3">
      <c r="A47" s="29" t="s">
        <v>122</v>
      </c>
      <c r="B47" s="30" t="str">
        <f>VLOOKUP(A47,'4'!A:B,2,0)</f>
        <v>통신기</v>
      </c>
      <c r="C47" s="27"/>
      <c r="D47" s="46"/>
      <c r="E47" s="45"/>
      <c r="F47" s="46">
        <v>130</v>
      </c>
      <c r="G47" s="45">
        <v>0</v>
      </c>
      <c r="H47" s="45">
        <v>-63.4</v>
      </c>
      <c r="I47" s="62">
        <v>0</v>
      </c>
    </row>
    <row r="48" spans="1:9" ht="21.75" thickBot="1" x14ac:dyDescent="0.3">
      <c r="A48" s="29" t="s">
        <v>157</v>
      </c>
      <c r="B48" s="31" t="str">
        <f>VLOOKUP(A48,'4'!A:B,2,0)</f>
        <v>전화기</v>
      </c>
      <c r="C48" s="27" t="s">
        <v>341</v>
      </c>
      <c r="D48" s="46" t="s">
        <v>433</v>
      </c>
      <c r="E48" s="45"/>
      <c r="F48" s="46" t="s">
        <v>433</v>
      </c>
      <c r="G48" s="45" t="s">
        <v>433</v>
      </c>
      <c r="H48" s="45"/>
      <c r="I48" s="62" t="s">
        <v>433</v>
      </c>
    </row>
    <row r="49" spans="1:9" ht="21.75" thickBot="1" x14ac:dyDescent="0.3">
      <c r="A49" s="29" t="s">
        <v>123</v>
      </c>
      <c r="B49" s="30" t="str">
        <f>VLOOKUP(A49,'4'!A:B,2,0)</f>
        <v>전기 계측 기기</v>
      </c>
      <c r="C49" s="27"/>
      <c r="D49" s="46"/>
      <c r="E49" s="45"/>
      <c r="F49" s="46">
        <v>464</v>
      </c>
      <c r="G49" s="45">
        <v>0.1</v>
      </c>
      <c r="H49" s="45">
        <v>70.599999999999994</v>
      </c>
      <c r="I49" s="62">
        <v>0</v>
      </c>
    </row>
    <row r="50" spans="1:9" ht="21.75" thickBot="1" x14ac:dyDescent="0.3">
      <c r="A50" s="28" t="s">
        <v>126</v>
      </c>
      <c r="B50" s="29" t="str">
        <f>VLOOKUP(A50,'4'!A:B,2,0)</f>
        <v>수송용 기기</v>
      </c>
      <c r="C50" s="27"/>
      <c r="D50" s="46"/>
      <c r="E50" s="45"/>
      <c r="F50" s="46">
        <v>45</v>
      </c>
      <c r="G50" s="45">
        <v>0</v>
      </c>
      <c r="H50" s="45">
        <v>143</v>
      </c>
      <c r="I50" s="62">
        <v>0</v>
      </c>
    </row>
    <row r="51" spans="1:9" ht="21.75" thickBot="1" x14ac:dyDescent="0.3">
      <c r="A51" s="29" t="s">
        <v>127</v>
      </c>
      <c r="B51" s="30" t="str">
        <f>VLOOKUP(A51,'4'!A:B,2,0)</f>
        <v>자동차</v>
      </c>
      <c r="C51" s="27" t="s">
        <v>341</v>
      </c>
      <c r="D51" s="46" t="s">
        <v>433</v>
      </c>
      <c r="E51" s="45"/>
      <c r="F51" s="46" t="s">
        <v>433</v>
      </c>
      <c r="G51" s="45" t="s">
        <v>433</v>
      </c>
      <c r="H51" s="45"/>
      <c r="I51" s="62" t="s">
        <v>433</v>
      </c>
    </row>
    <row r="52" spans="1:9" ht="21.75" thickBot="1" x14ac:dyDescent="0.3">
      <c r="A52" s="29" t="s">
        <v>130</v>
      </c>
      <c r="B52" s="30" t="str">
        <f>VLOOKUP(A52,'4'!A:B,2,0)</f>
        <v>자동차의 부분품</v>
      </c>
      <c r="C52" s="27"/>
      <c r="D52" s="46"/>
      <c r="E52" s="45"/>
      <c r="F52" s="46">
        <v>23</v>
      </c>
      <c r="G52" s="45">
        <v>0</v>
      </c>
      <c r="H52" s="45">
        <v>115.6</v>
      </c>
      <c r="I52" s="62">
        <v>0</v>
      </c>
    </row>
    <row r="53" spans="1:9" ht="21.75" thickBot="1" x14ac:dyDescent="0.3">
      <c r="A53" s="29" t="s">
        <v>132</v>
      </c>
      <c r="B53" s="30" t="str">
        <f>VLOOKUP(A53,'4'!A:B,2,0)</f>
        <v>항공기류</v>
      </c>
      <c r="C53" s="27"/>
      <c r="D53" s="46"/>
      <c r="E53" s="45"/>
      <c r="F53" s="46">
        <v>20</v>
      </c>
      <c r="G53" s="45">
        <v>0</v>
      </c>
      <c r="H53" s="45">
        <v>579.70000000000005</v>
      </c>
      <c r="I53" s="62">
        <v>0</v>
      </c>
    </row>
    <row r="54" spans="1:9" ht="21.75" thickBot="1" x14ac:dyDescent="0.3">
      <c r="A54" s="28" t="s">
        <v>134</v>
      </c>
      <c r="B54" s="29" t="str">
        <f>VLOOKUP(A54,'4'!A:B,2,0)</f>
        <v>기타</v>
      </c>
      <c r="C54" s="27"/>
      <c r="D54" s="46"/>
      <c r="E54" s="45"/>
      <c r="F54" s="46">
        <v>4111</v>
      </c>
      <c r="G54" s="45">
        <v>0.5</v>
      </c>
      <c r="H54" s="45">
        <v>-0.5</v>
      </c>
      <c r="I54" s="62">
        <v>0</v>
      </c>
    </row>
    <row r="55" spans="1:9" ht="21.75" thickBot="1" x14ac:dyDescent="0.3">
      <c r="A55" s="29" t="s">
        <v>135</v>
      </c>
      <c r="B55" s="30" t="str">
        <f>VLOOKUP(A55,'4'!A:B,2,0)</f>
        <v>과학 광학 기기</v>
      </c>
      <c r="C55" s="27"/>
      <c r="D55" s="46"/>
      <c r="E55" s="45"/>
      <c r="F55" s="46">
        <v>1847</v>
      </c>
      <c r="G55" s="45">
        <v>0.2</v>
      </c>
      <c r="H55" s="45">
        <v>-25.4</v>
      </c>
      <c r="I55" s="62">
        <v>-0.1</v>
      </c>
    </row>
    <row r="56" spans="1:9" ht="21.75" thickBot="1" x14ac:dyDescent="0.3">
      <c r="A56" s="29" t="s">
        <v>158</v>
      </c>
      <c r="B56" s="30" t="str">
        <f>VLOOKUP(A56,'4'!A:B,2,0)</f>
        <v>의류 및 관련 부속품</v>
      </c>
      <c r="C56" s="27"/>
      <c r="D56" s="46"/>
      <c r="E56" s="45"/>
      <c r="F56" s="46">
        <v>82</v>
      </c>
      <c r="G56" s="45">
        <v>0</v>
      </c>
      <c r="H56" s="45">
        <v>26.4</v>
      </c>
      <c r="I56" s="62">
        <v>0</v>
      </c>
    </row>
    <row r="57" spans="1:9" ht="21.75" thickBot="1" x14ac:dyDescent="0.3">
      <c r="A57" s="29" t="s">
        <v>159</v>
      </c>
      <c r="B57" s="30" t="str">
        <f>VLOOKUP(A57,'4'!A:B,2,0)</f>
        <v>가구</v>
      </c>
      <c r="C57" s="27" t="s">
        <v>337</v>
      </c>
      <c r="D57" s="46">
        <v>0</v>
      </c>
      <c r="E57" s="45">
        <v>-93.4</v>
      </c>
      <c r="F57" s="46">
        <v>1</v>
      </c>
      <c r="G57" s="45">
        <v>0</v>
      </c>
      <c r="H57" s="45">
        <v>-74</v>
      </c>
      <c r="I57" s="62">
        <v>0</v>
      </c>
    </row>
    <row r="58" spans="1:9" ht="21.75" thickBot="1" x14ac:dyDescent="0.3">
      <c r="A58" s="29" t="s">
        <v>160</v>
      </c>
      <c r="B58" s="30" t="str">
        <f>VLOOKUP(A58,'4'!A:B,2,0)</f>
        <v>가방류</v>
      </c>
      <c r="C58" s="27"/>
      <c r="D58" s="46"/>
      <c r="E58" s="45"/>
      <c r="F58" s="46">
        <v>1</v>
      </c>
      <c r="G58" s="45">
        <v>0</v>
      </c>
      <c r="H58" s="45">
        <v>-90.4</v>
      </c>
      <c r="I58" s="62">
        <v>0</v>
      </c>
    </row>
    <row r="59" spans="1:9" ht="21" x14ac:dyDescent="0.25">
      <c r="A59" s="35" t="s">
        <v>412</v>
      </c>
      <c r="B59" s="35"/>
      <c r="C59" s="35"/>
      <c r="D59" s="65"/>
      <c r="E59" s="70"/>
      <c r="F59" s="65"/>
      <c r="G59" s="70"/>
      <c r="H59" s="70"/>
      <c r="I59" s="70"/>
    </row>
    <row r="60" spans="1:9" ht="21" x14ac:dyDescent="0.25">
      <c r="A60" s="36" t="str">
        <f>HLOOKUP(A59,'5'!58:59,2,0)</f>
        <v xml:space="preserve"> 변화율은 전년대비 변화율을 나타냅니다. 
 *를 붙인 수치는 전년대비 배율을 나타냅니다.</v>
      </c>
      <c r="B60" s="36"/>
      <c r="C60" s="36"/>
      <c r="D60" s="66"/>
      <c r="E60" s="71"/>
      <c r="F60" s="66"/>
      <c r="G60" s="71"/>
      <c r="H60" s="71"/>
      <c r="I60" s="71"/>
    </row>
    <row r="61" spans="1:9" ht="21" x14ac:dyDescent="0.25">
      <c r="A61" s="36"/>
      <c r="B61" s="36"/>
      <c r="C61" s="36"/>
      <c r="D61" s="66"/>
      <c r="E61" s="71"/>
      <c r="F61" s="66"/>
      <c r="G61" s="71"/>
      <c r="H61" s="71"/>
      <c r="I61" s="71"/>
    </row>
    <row r="62" spans="1:9" ht="21" x14ac:dyDescent="0.25">
      <c r="A62" s="36" t="s">
        <v>435</v>
      </c>
      <c r="B62" s="36"/>
      <c r="C62" s="36"/>
      <c r="D62" s="66"/>
      <c r="E62" s="71"/>
      <c r="F62" s="66"/>
      <c r="G62" s="71"/>
      <c r="H62" s="71"/>
      <c r="I62" s="71"/>
    </row>
    <row r="63" spans="1:9" ht="21" x14ac:dyDescent="0.25">
      <c r="A63" s="36" t="str">
        <f>HLOOKUP(A62,'5'!61:62,2,0)</f>
        <v xml:space="preserve"> 증감 기여도는 전년대비 증감 기여도입니다.</v>
      </c>
      <c r="B63" s="37"/>
      <c r="C63" s="37"/>
      <c r="D63" s="67"/>
      <c r="E63" s="71"/>
      <c r="F63" s="66"/>
      <c r="G63" s="71"/>
      <c r="H63" s="71"/>
      <c r="I63" s="71"/>
    </row>
  </sheetData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88EED-4556-41A8-A6E8-BC2E734B8A22}">
  <dimension ref="A1:I63"/>
  <sheetViews>
    <sheetView showGridLines="0" zoomScaleNormal="100" workbookViewId="0">
      <selection activeCell="A71" sqref="A71"/>
    </sheetView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8" bestFit="1" customWidth="1"/>
    <col min="5" max="5" width="9.85546875" style="72" bestFit="1" customWidth="1"/>
    <col min="6" max="6" width="12.28515625" style="68" bestFit="1" customWidth="1"/>
    <col min="7" max="7" width="9.85546875" style="72" customWidth="1"/>
    <col min="8" max="8" width="9.85546875" style="72" bestFit="1" customWidth="1"/>
    <col min="9" max="9" width="15.5703125" style="72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7" t="s">
        <v>444</v>
      </c>
      <c r="B1" s="14"/>
      <c r="C1" s="23"/>
      <c r="D1" s="64"/>
      <c r="E1" s="69"/>
      <c r="F1" s="64"/>
      <c r="G1" s="73"/>
      <c r="H1" s="73"/>
      <c r="I1" s="73"/>
    </row>
    <row r="2" spans="1:9" ht="23.25" x14ac:dyDescent="0.25">
      <c r="A2" s="47" t="str">
        <f>VLOOKUP(A1,目次!B:C,2,0)</f>
        <v>주요 지역, 국가별 및 상품별 수입, 러시아</v>
      </c>
      <c r="B2" s="14"/>
      <c r="C2" s="23"/>
      <c r="D2" s="64"/>
      <c r="E2" s="69"/>
      <c r="F2" s="64"/>
      <c r="G2" s="73"/>
      <c r="H2" s="73"/>
      <c r="I2" s="73"/>
    </row>
    <row r="3" spans="1:9" s="90" customFormat="1" ht="21" x14ac:dyDescent="0.25">
      <c r="A3" s="79" t="s">
        <v>194</v>
      </c>
    </row>
    <row r="4" spans="1:9" s="90" customFormat="1" ht="21.75" thickBot="1" x14ac:dyDescent="0.3">
      <c r="A4" s="93" t="s">
        <v>195</v>
      </c>
    </row>
    <row r="5" spans="1:9" ht="21.75" thickBot="1" x14ac:dyDescent="0.3">
      <c r="A5" s="17"/>
      <c r="B5" s="17"/>
      <c r="C5" s="17" t="s">
        <v>82</v>
      </c>
      <c r="D5" s="50" t="s">
        <v>83</v>
      </c>
      <c r="E5" s="56" t="s">
        <v>30</v>
      </c>
      <c r="F5" s="50" t="s">
        <v>84</v>
      </c>
      <c r="G5" s="56" t="s">
        <v>85</v>
      </c>
      <c r="H5" s="56" t="s">
        <v>30</v>
      </c>
      <c r="I5" s="61" t="s">
        <v>86</v>
      </c>
    </row>
    <row r="6" spans="1:9" ht="21.75" thickBot="1" x14ac:dyDescent="0.3">
      <c r="A6" s="17" t="s">
        <v>81</v>
      </c>
      <c r="B6" s="17" t="str">
        <f>VLOOKUP(A6,'4'!A:B,2,0)</f>
        <v>품명</v>
      </c>
      <c r="C6" s="17" t="str">
        <f>HLOOKUP(C5,'5'!5:6,2,0)</f>
        <v>단위</v>
      </c>
      <c r="D6" s="50" t="str">
        <f>HLOOKUP(D5,'5'!5:6,2,0)</f>
        <v>수량</v>
      </c>
      <c r="E6" s="56" t="str">
        <f>HLOOKUP(E5,'5'!5:6,2,0)</f>
        <v>변화율</v>
      </c>
      <c r="F6" s="50" t="str">
        <f>HLOOKUP(F5,'5'!5:6,2,0)</f>
        <v>가액</v>
      </c>
      <c r="G6" s="56" t="str">
        <f>HLOOKUP(G5,'5'!5:6,2,0)</f>
        <v>구성비</v>
      </c>
      <c r="H6" s="56" t="str">
        <f>HLOOKUP(H5,'5'!5:6,2,0)</f>
        <v>변화율</v>
      </c>
      <c r="I6" s="61" t="str">
        <f>HLOOKUP(I5,'5'!5:6,2,0)</f>
        <v>증감 기여도</v>
      </c>
    </row>
    <row r="7" spans="1:9" ht="21.75" thickBot="1" x14ac:dyDescent="0.3">
      <c r="A7" s="25" t="s">
        <v>33</v>
      </c>
      <c r="B7" s="26" t="str">
        <f>VLOOKUP(A7,'4'!A:B,2,0)</f>
        <v>총액</v>
      </c>
      <c r="C7" s="27"/>
      <c r="D7" s="46"/>
      <c r="E7" s="45"/>
      <c r="F7" s="46">
        <v>63379</v>
      </c>
      <c r="G7" s="45">
        <v>100</v>
      </c>
      <c r="H7" s="45">
        <v>-15.8</v>
      </c>
      <c r="I7" s="62">
        <v>-15.8</v>
      </c>
    </row>
    <row r="8" spans="1:9" ht="21.75" thickBot="1" x14ac:dyDescent="0.3">
      <c r="A8" s="28" t="s">
        <v>87</v>
      </c>
      <c r="B8" s="29" t="str">
        <f>VLOOKUP(A8,'4'!A:B,2,0)</f>
        <v>식료품</v>
      </c>
      <c r="C8" s="27"/>
      <c r="D8" s="46"/>
      <c r="E8" s="45"/>
      <c r="F8" s="46">
        <v>13770</v>
      </c>
      <c r="G8" s="45">
        <v>21.7</v>
      </c>
      <c r="H8" s="45">
        <v>13.9</v>
      </c>
      <c r="I8" s="62">
        <v>2.2000000000000002</v>
      </c>
    </row>
    <row r="9" spans="1:9" ht="21.75" thickBot="1" x14ac:dyDescent="0.3">
      <c r="A9" s="29" t="s">
        <v>138</v>
      </c>
      <c r="B9" s="30" t="str">
        <f>VLOOKUP(A9,'4'!A:B,2,0)</f>
        <v>어개류</v>
      </c>
      <c r="C9" s="27" t="s">
        <v>337</v>
      </c>
      <c r="D9" s="46">
        <v>9315</v>
      </c>
      <c r="E9" s="45">
        <v>4.2</v>
      </c>
      <c r="F9" s="46">
        <v>13601</v>
      </c>
      <c r="G9" s="45">
        <v>21.5</v>
      </c>
      <c r="H9" s="45">
        <v>13.5</v>
      </c>
      <c r="I9" s="62">
        <v>2.2000000000000002</v>
      </c>
    </row>
    <row r="10" spans="1:9" ht="21.75" thickBot="1" x14ac:dyDescent="0.3">
      <c r="A10" s="29" t="s">
        <v>139</v>
      </c>
      <c r="B10" s="30" t="str">
        <f>VLOOKUP(A10,'4'!A:B,2,0)</f>
        <v>육류</v>
      </c>
      <c r="C10" s="27" t="s">
        <v>337</v>
      </c>
      <c r="D10" s="46">
        <v>0</v>
      </c>
      <c r="E10" s="45"/>
      <c r="F10" s="46">
        <v>1</v>
      </c>
      <c r="G10" s="45">
        <v>0</v>
      </c>
      <c r="H10" s="45">
        <v>-32.799999999999997</v>
      </c>
      <c r="I10" s="62">
        <v>0</v>
      </c>
    </row>
    <row r="11" spans="1:9" ht="21.75" thickBot="1" x14ac:dyDescent="0.3">
      <c r="A11" s="29" t="s">
        <v>140</v>
      </c>
      <c r="B11" s="30" t="str">
        <f>VLOOKUP(A11,'4'!A:B,2,0)</f>
        <v>곡물류</v>
      </c>
      <c r="C11" s="27" t="s">
        <v>337</v>
      </c>
      <c r="D11" s="46">
        <v>471</v>
      </c>
      <c r="E11" s="45">
        <v>33.799999999999997</v>
      </c>
      <c r="F11" s="46">
        <v>31</v>
      </c>
      <c r="G11" s="45">
        <v>0</v>
      </c>
      <c r="H11" s="45">
        <v>49.2</v>
      </c>
      <c r="I11" s="62">
        <v>0</v>
      </c>
    </row>
    <row r="12" spans="1:9" ht="21.75" thickBot="1" x14ac:dyDescent="0.3">
      <c r="A12" s="29" t="s">
        <v>141</v>
      </c>
      <c r="B12" s="30" t="str">
        <f>VLOOKUP(A12,'4'!A:B,2,0)</f>
        <v>채소</v>
      </c>
      <c r="C12" s="27" t="s">
        <v>337</v>
      </c>
      <c r="D12" s="46">
        <v>15</v>
      </c>
      <c r="E12" s="45">
        <v>-50</v>
      </c>
      <c r="F12" s="46">
        <v>8</v>
      </c>
      <c r="G12" s="45">
        <v>0</v>
      </c>
      <c r="H12" s="45">
        <v>-42.1</v>
      </c>
      <c r="I12" s="62">
        <v>0</v>
      </c>
    </row>
    <row r="13" spans="1:9" ht="21.75" thickBot="1" x14ac:dyDescent="0.3">
      <c r="A13" s="29" t="s">
        <v>142</v>
      </c>
      <c r="B13" s="30" t="str">
        <f>VLOOKUP(A13,'4'!A:B,2,0)</f>
        <v>과실</v>
      </c>
      <c r="C13" s="27" t="s">
        <v>337</v>
      </c>
      <c r="D13" s="46">
        <v>0</v>
      </c>
      <c r="E13" s="45">
        <v>-0.6</v>
      </c>
      <c r="F13" s="46">
        <v>0</v>
      </c>
      <c r="G13" s="45">
        <v>0</v>
      </c>
      <c r="H13" s="45">
        <v>45.8</v>
      </c>
      <c r="I13" s="62">
        <v>0</v>
      </c>
    </row>
    <row r="14" spans="1:9" ht="21.75" thickBot="1" x14ac:dyDescent="0.3">
      <c r="A14" s="28" t="s">
        <v>88</v>
      </c>
      <c r="B14" s="29" t="str">
        <f>VLOOKUP(A14,'4'!A:B,2,0)</f>
        <v>원료품</v>
      </c>
      <c r="C14" s="27"/>
      <c r="D14" s="46"/>
      <c r="E14" s="45"/>
      <c r="F14" s="46">
        <v>2292</v>
      </c>
      <c r="G14" s="45">
        <v>3.6</v>
      </c>
      <c r="H14" s="45">
        <v>-7.9</v>
      </c>
      <c r="I14" s="62">
        <v>-0.3</v>
      </c>
    </row>
    <row r="15" spans="1:9" ht="21.75" thickBot="1" x14ac:dyDescent="0.3">
      <c r="A15" s="29" t="s">
        <v>143</v>
      </c>
      <c r="B15" s="30" t="str">
        <f>VLOOKUP(A15,'4'!A:B,2,0)</f>
        <v>목재</v>
      </c>
      <c r="C15" s="27"/>
      <c r="D15" s="46"/>
      <c r="E15" s="45"/>
      <c r="F15" s="46">
        <v>2054</v>
      </c>
      <c r="G15" s="45">
        <v>3.2</v>
      </c>
      <c r="H15" s="45">
        <v>-12.1</v>
      </c>
      <c r="I15" s="62">
        <v>-0.4</v>
      </c>
    </row>
    <row r="16" spans="1:9" ht="21.75" thickBot="1" x14ac:dyDescent="0.3">
      <c r="A16" s="29" t="s">
        <v>144</v>
      </c>
      <c r="B16" s="30" t="str">
        <f>VLOOKUP(A16,'4'!A:B,2,0)</f>
        <v>비철금속광</v>
      </c>
      <c r="C16" s="27" t="s">
        <v>368</v>
      </c>
      <c r="D16" s="46">
        <v>0</v>
      </c>
      <c r="E16" s="45" t="s">
        <v>464</v>
      </c>
      <c r="F16" s="46">
        <v>43</v>
      </c>
      <c r="G16" s="45">
        <v>0.1</v>
      </c>
      <c r="H16" s="45" t="s">
        <v>464</v>
      </c>
      <c r="I16" s="62">
        <v>0.1</v>
      </c>
    </row>
    <row r="17" spans="1:9" ht="21.75" thickBot="1" x14ac:dyDescent="0.3">
      <c r="A17" s="29" t="s">
        <v>145</v>
      </c>
      <c r="B17" s="30" t="str">
        <f>VLOOKUP(A17,'4'!A:B,2,0)</f>
        <v>철광석</v>
      </c>
      <c r="C17" s="27" t="s">
        <v>368</v>
      </c>
      <c r="D17" s="46" t="s">
        <v>433</v>
      </c>
      <c r="E17" s="45"/>
      <c r="F17" s="46" t="s">
        <v>433</v>
      </c>
      <c r="G17" s="45" t="s">
        <v>433</v>
      </c>
      <c r="H17" s="45"/>
      <c r="I17" s="62" t="s">
        <v>433</v>
      </c>
    </row>
    <row r="18" spans="1:9" ht="21.75" thickBot="1" x14ac:dyDescent="0.3">
      <c r="A18" s="29" t="s">
        <v>146</v>
      </c>
      <c r="B18" s="30" t="str">
        <f>VLOOKUP(A18,'4'!A:B,2,0)</f>
        <v>대두</v>
      </c>
      <c r="C18" s="27" t="s">
        <v>337</v>
      </c>
      <c r="D18" s="46" t="s">
        <v>433</v>
      </c>
      <c r="E18" s="45"/>
      <c r="F18" s="46" t="s">
        <v>433</v>
      </c>
      <c r="G18" s="45" t="s">
        <v>433</v>
      </c>
      <c r="H18" s="45"/>
      <c r="I18" s="62" t="s">
        <v>433</v>
      </c>
    </row>
    <row r="19" spans="1:9" ht="21.75" thickBot="1" x14ac:dyDescent="0.3">
      <c r="A19" s="28" t="s">
        <v>89</v>
      </c>
      <c r="B19" s="29" t="str">
        <f>VLOOKUP(A19,'4'!A:B,2,0)</f>
        <v>광물성 원료</v>
      </c>
      <c r="C19" s="27"/>
      <c r="D19" s="46"/>
      <c r="E19" s="45"/>
      <c r="F19" s="46">
        <v>39303</v>
      </c>
      <c r="G19" s="45">
        <v>62</v>
      </c>
      <c r="H19" s="45">
        <v>-22.5</v>
      </c>
      <c r="I19" s="62">
        <v>-15.2</v>
      </c>
    </row>
    <row r="20" spans="1:9" ht="21.75" thickBot="1" x14ac:dyDescent="0.3">
      <c r="A20" s="29" t="s">
        <v>147</v>
      </c>
      <c r="B20" s="30" t="str">
        <f>VLOOKUP(A20,'4'!A:B,2,0)</f>
        <v>원유 및 조유</v>
      </c>
      <c r="C20" s="27" t="s">
        <v>345</v>
      </c>
      <c r="D20" s="46" t="s">
        <v>433</v>
      </c>
      <c r="E20" s="45"/>
      <c r="F20" s="46" t="s">
        <v>433</v>
      </c>
      <c r="G20" s="45" t="s">
        <v>433</v>
      </c>
      <c r="H20" s="45"/>
      <c r="I20" s="62" t="s">
        <v>433</v>
      </c>
    </row>
    <row r="21" spans="1:9" ht="21.75" thickBot="1" x14ac:dyDescent="0.3">
      <c r="A21" s="29" t="s">
        <v>148</v>
      </c>
      <c r="B21" s="30" t="str">
        <f>VLOOKUP(A21,'4'!A:B,2,0)</f>
        <v>석유제품</v>
      </c>
      <c r="C21" s="27"/>
      <c r="D21" s="46"/>
      <c r="E21" s="45"/>
      <c r="F21" s="46" t="s">
        <v>433</v>
      </c>
      <c r="G21" s="45" t="s">
        <v>433</v>
      </c>
      <c r="H21" s="45"/>
      <c r="I21" s="62" t="s">
        <v>433</v>
      </c>
    </row>
    <row r="22" spans="1:9" ht="21.75" thickBot="1" x14ac:dyDescent="0.3">
      <c r="A22" s="29" t="s">
        <v>149</v>
      </c>
      <c r="B22" s="30" t="str">
        <f>VLOOKUP(A22,'4'!A:B,2,0)</f>
        <v>휘발유</v>
      </c>
      <c r="C22" s="27" t="s">
        <v>345</v>
      </c>
      <c r="D22" s="46" t="s">
        <v>433</v>
      </c>
      <c r="E22" s="45"/>
      <c r="F22" s="46" t="s">
        <v>433</v>
      </c>
      <c r="G22" s="45" t="s">
        <v>433</v>
      </c>
      <c r="H22" s="45"/>
      <c r="I22" s="62" t="s">
        <v>433</v>
      </c>
    </row>
    <row r="23" spans="1:9" ht="21.75" thickBot="1" x14ac:dyDescent="0.3">
      <c r="A23" s="29" t="s">
        <v>150</v>
      </c>
      <c r="B23" s="30" t="str">
        <f>VLOOKUP(A23,'4'!A:B,2,0)</f>
        <v>액화 천연 가스</v>
      </c>
      <c r="C23" s="27" t="s">
        <v>368</v>
      </c>
      <c r="D23" s="46">
        <v>446</v>
      </c>
      <c r="E23" s="45">
        <v>-6.8</v>
      </c>
      <c r="F23" s="46">
        <v>38308</v>
      </c>
      <c r="G23" s="45">
        <v>60.4</v>
      </c>
      <c r="H23" s="45">
        <v>-21.9</v>
      </c>
      <c r="I23" s="62">
        <v>-14.3</v>
      </c>
    </row>
    <row r="24" spans="1:9" ht="21.75" thickBot="1" x14ac:dyDescent="0.3">
      <c r="A24" s="29" t="s">
        <v>151</v>
      </c>
      <c r="B24" s="30" t="str">
        <f>VLOOKUP(A24,'4'!A:B,2,0)</f>
        <v>액화 석유 가스</v>
      </c>
      <c r="C24" s="27" t="s">
        <v>368</v>
      </c>
      <c r="D24" s="46" t="s">
        <v>433</v>
      </c>
      <c r="E24" s="45"/>
      <c r="F24" s="46" t="s">
        <v>433</v>
      </c>
      <c r="G24" s="45" t="s">
        <v>433</v>
      </c>
      <c r="H24" s="45"/>
      <c r="I24" s="62" t="s">
        <v>433</v>
      </c>
    </row>
    <row r="25" spans="1:9" ht="21.75" thickBot="1" x14ac:dyDescent="0.3">
      <c r="A25" s="29" t="s">
        <v>152</v>
      </c>
      <c r="B25" s="30" t="str">
        <f>VLOOKUP(A25,'4'!A:B,2,0)</f>
        <v>석탄</v>
      </c>
      <c r="C25" s="27" t="s">
        <v>368</v>
      </c>
      <c r="D25" s="46">
        <v>63</v>
      </c>
      <c r="E25" s="45">
        <v>-26</v>
      </c>
      <c r="F25" s="46">
        <v>995</v>
      </c>
      <c r="G25" s="45">
        <v>1.6</v>
      </c>
      <c r="H25" s="45">
        <v>-39.1</v>
      </c>
      <c r="I25" s="62">
        <v>-0.8</v>
      </c>
    </row>
    <row r="26" spans="1:9" ht="21.75" thickBot="1" x14ac:dyDescent="0.3">
      <c r="A26" s="29" t="s">
        <v>153</v>
      </c>
      <c r="B26" s="31" t="str">
        <f>VLOOKUP(A26,'4'!A:B,2,0)</f>
        <v>일반탄</v>
      </c>
      <c r="C26" s="27" t="s">
        <v>368</v>
      </c>
      <c r="D26" s="46">
        <v>41</v>
      </c>
      <c r="E26" s="45">
        <v>172.3</v>
      </c>
      <c r="F26" s="46">
        <v>676</v>
      </c>
      <c r="G26" s="45">
        <v>1.1000000000000001</v>
      </c>
      <c r="H26" s="45">
        <v>120.4</v>
      </c>
      <c r="I26" s="62">
        <v>0.5</v>
      </c>
    </row>
    <row r="27" spans="1:9" ht="21.75" thickBot="1" x14ac:dyDescent="0.3">
      <c r="A27" s="28" t="s">
        <v>90</v>
      </c>
      <c r="B27" s="29" t="str">
        <f>VLOOKUP(A27,'4'!A:B,2,0)</f>
        <v>화학제품</v>
      </c>
      <c r="C27" s="27"/>
      <c r="D27" s="46"/>
      <c r="E27" s="45"/>
      <c r="F27" s="46">
        <v>720</v>
      </c>
      <c r="G27" s="45">
        <v>1.1000000000000001</v>
      </c>
      <c r="H27" s="45">
        <v>-2.2999999999999998</v>
      </c>
      <c r="I27" s="62">
        <v>0</v>
      </c>
    </row>
    <row r="28" spans="1:9" ht="21.75" thickBot="1" x14ac:dyDescent="0.3">
      <c r="A28" s="29" t="s">
        <v>91</v>
      </c>
      <c r="B28" s="30" t="str">
        <f>VLOOKUP(A28,'4'!A:B,2,0)</f>
        <v>유기화합물</v>
      </c>
      <c r="C28" s="27"/>
      <c r="D28" s="46"/>
      <c r="E28" s="45"/>
      <c r="F28" s="46">
        <v>166</v>
      </c>
      <c r="G28" s="45">
        <v>0.3</v>
      </c>
      <c r="H28" s="45">
        <v>-66.7</v>
      </c>
      <c r="I28" s="62">
        <v>-0.4</v>
      </c>
    </row>
    <row r="29" spans="1:9" ht="21.75" thickBot="1" x14ac:dyDescent="0.3">
      <c r="A29" s="29" t="s">
        <v>92</v>
      </c>
      <c r="B29" s="30" t="str">
        <f>VLOOKUP(A29,'4'!A:B,2,0)</f>
        <v>의약품</v>
      </c>
      <c r="C29" s="27" t="s">
        <v>336</v>
      </c>
      <c r="D29" s="46" t="s">
        <v>433</v>
      </c>
      <c r="E29" s="45"/>
      <c r="F29" s="46" t="s">
        <v>433</v>
      </c>
      <c r="G29" s="45" t="s">
        <v>433</v>
      </c>
      <c r="H29" s="45"/>
      <c r="I29" s="62" t="s">
        <v>433</v>
      </c>
    </row>
    <row r="30" spans="1:9" ht="21.75" thickBot="1" x14ac:dyDescent="0.3">
      <c r="A30" s="28" t="s">
        <v>94</v>
      </c>
      <c r="B30" s="29" t="str">
        <f>VLOOKUP(A30,'4'!A:B,2,0)</f>
        <v>원료별 제품</v>
      </c>
      <c r="C30" s="27"/>
      <c r="D30" s="46"/>
      <c r="E30" s="45"/>
      <c r="F30" s="46">
        <v>7198</v>
      </c>
      <c r="G30" s="45">
        <v>11.4</v>
      </c>
      <c r="H30" s="45">
        <v>-20.2</v>
      </c>
      <c r="I30" s="62">
        <v>-2.4</v>
      </c>
    </row>
    <row r="31" spans="1:9" ht="21.75" thickBot="1" x14ac:dyDescent="0.3">
      <c r="A31" s="29" t="s">
        <v>95</v>
      </c>
      <c r="B31" s="30" t="str">
        <f>VLOOKUP(A31,'4'!A:B,2,0)</f>
        <v>철강</v>
      </c>
      <c r="C31" s="27" t="s">
        <v>337</v>
      </c>
      <c r="D31" s="46">
        <v>120</v>
      </c>
      <c r="E31" s="45">
        <v>-82.6</v>
      </c>
      <c r="F31" s="46">
        <v>19</v>
      </c>
      <c r="G31" s="45">
        <v>0</v>
      </c>
      <c r="H31" s="45">
        <v>-85</v>
      </c>
      <c r="I31" s="62">
        <v>-0.1</v>
      </c>
    </row>
    <row r="32" spans="1:9" ht="21.75" thickBot="1" x14ac:dyDescent="0.3">
      <c r="A32" s="29" t="s">
        <v>96</v>
      </c>
      <c r="B32" s="30" t="str">
        <f>VLOOKUP(A32,'4'!A:B,2,0)</f>
        <v>비철금속</v>
      </c>
      <c r="C32" s="27" t="s">
        <v>337</v>
      </c>
      <c r="D32" s="46">
        <v>3871</v>
      </c>
      <c r="E32" s="45">
        <v>-42.9</v>
      </c>
      <c r="F32" s="46">
        <v>6872</v>
      </c>
      <c r="G32" s="45">
        <v>10.8</v>
      </c>
      <c r="H32" s="45">
        <v>-20.8</v>
      </c>
      <c r="I32" s="62">
        <v>-2.4</v>
      </c>
    </row>
    <row r="33" spans="1:9" ht="21.75" thickBot="1" x14ac:dyDescent="0.3">
      <c r="A33" s="29" t="s">
        <v>97</v>
      </c>
      <c r="B33" s="30" t="str">
        <f>VLOOKUP(A33,'4'!A:B,2,0)</f>
        <v>금속제품</v>
      </c>
      <c r="C33" s="27"/>
      <c r="D33" s="46"/>
      <c r="E33" s="45"/>
      <c r="F33" s="46">
        <v>18</v>
      </c>
      <c r="G33" s="45">
        <v>0</v>
      </c>
      <c r="H33" s="45">
        <v>36.799999999999997</v>
      </c>
      <c r="I33" s="62">
        <v>0</v>
      </c>
    </row>
    <row r="34" spans="1:9" ht="21.75" thickBot="1" x14ac:dyDescent="0.3">
      <c r="A34" s="29" t="s">
        <v>98</v>
      </c>
      <c r="B34" s="30" t="str">
        <f>VLOOKUP(A34,'4'!A:B,2,0)</f>
        <v>직물용 실 및 섬유제품</v>
      </c>
      <c r="C34" s="27"/>
      <c r="D34" s="46"/>
      <c r="E34" s="45"/>
      <c r="F34" s="46" t="s">
        <v>433</v>
      </c>
      <c r="G34" s="45" t="s">
        <v>433</v>
      </c>
      <c r="H34" s="45" t="s">
        <v>445</v>
      </c>
      <c r="I34" s="62">
        <v>0</v>
      </c>
    </row>
    <row r="35" spans="1:9" ht="21.75" thickBot="1" x14ac:dyDescent="0.3">
      <c r="A35" s="29" t="s">
        <v>99</v>
      </c>
      <c r="B35" s="30" t="str">
        <f>VLOOKUP(A35,'4'!A:B,2,0)</f>
        <v>비금속 철물제품</v>
      </c>
      <c r="C35" s="27"/>
      <c r="D35" s="46"/>
      <c r="E35" s="45"/>
      <c r="F35" s="46">
        <v>1</v>
      </c>
      <c r="G35" s="45">
        <v>0</v>
      </c>
      <c r="H35" s="45">
        <v>-49.8</v>
      </c>
      <c r="I35" s="62">
        <v>0</v>
      </c>
    </row>
    <row r="36" spans="1:9" ht="21.75" thickBot="1" x14ac:dyDescent="0.3">
      <c r="A36" s="29" t="s">
        <v>154</v>
      </c>
      <c r="B36" s="30" t="str">
        <f>VLOOKUP(A36,'4'!A:B,2,0)</f>
        <v>목제품 등; 가구 제외</v>
      </c>
      <c r="C36" s="27"/>
      <c r="D36" s="46"/>
      <c r="E36" s="45"/>
      <c r="F36" s="46">
        <v>288</v>
      </c>
      <c r="G36" s="45">
        <v>0.5</v>
      </c>
      <c r="H36" s="45">
        <v>47.3</v>
      </c>
      <c r="I36" s="62">
        <v>0.1</v>
      </c>
    </row>
    <row r="37" spans="1:9" ht="21.75" thickBot="1" x14ac:dyDescent="0.3">
      <c r="A37" s="28" t="s">
        <v>102</v>
      </c>
      <c r="B37" s="29" t="str">
        <f>VLOOKUP(A37,'4'!A:B,2,0)</f>
        <v>일반 기계</v>
      </c>
      <c r="C37" s="27"/>
      <c r="D37" s="46"/>
      <c r="E37" s="45"/>
      <c r="F37" s="46" t="s">
        <v>433</v>
      </c>
      <c r="G37" s="45" t="s">
        <v>433</v>
      </c>
      <c r="H37" s="45"/>
      <c r="I37" s="62" t="s">
        <v>433</v>
      </c>
    </row>
    <row r="38" spans="1:9" ht="21.75" thickBot="1" x14ac:dyDescent="0.3">
      <c r="A38" s="29" t="s">
        <v>103</v>
      </c>
      <c r="B38" s="30" t="str">
        <f>VLOOKUP(A38,'4'!A:B,2,0)</f>
        <v>원동기</v>
      </c>
      <c r="C38" s="27" t="s">
        <v>337</v>
      </c>
      <c r="D38" s="46" t="s">
        <v>433</v>
      </c>
      <c r="E38" s="45"/>
      <c r="F38" s="46" t="s">
        <v>433</v>
      </c>
      <c r="G38" s="45" t="s">
        <v>433</v>
      </c>
      <c r="H38" s="45"/>
      <c r="I38" s="62" t="s">
        <v>433</v>
      </c>
    </row>
    <row r="39" spans="1:9" ht="42.75" thickBot="1" x14ac:dyDescent="0.3">
      <c r="A39" s="29" t="s">
        <v>104</v>
      </c>
      <c r="B39" s="30" t="str">
        <f>VLOOKUP(A39,'4'!A:B,2,0)</f>
        <v>전산기류, 주변기기 포함</v>
      </c>
      <c r="C39" s="27" t="s">
        <v>342</v>
      </c>
      <c r="D39" s="46" t="s">
        <v>433</v>
      </c>
      <c r="E39" s="45"/>
      <c r="F39" s="46" t="s">
        <v>433</v>
      </c>
      <c r="G39" s="45" t="s">
        <v>433</v>
      </c>
      <c r="H39" s="45"/>
      <c r="I39" s="62" t="s">
        <v>433</v>
      </c>
    </row>
    <row r="40" spans="1:9" ht="21.75" thickBot="1" x14ac:dyDescent="0.3">
      <c r="A40" s="29" t="s">
        <v>105</v>
      </c>
      <c r="B40" s="30" t="str">
        <f>VLOOKUP(A40,'4'!A:B,2,0)</f>
        <v>전산기류의 부분품</v>
      </c>
      <c r="C40" s="27" t="s">
        <v>337</v>
      </c>
      <c r="D40" s="46" t="s">
        <v>433</v>
      </c>
      <c r="E40" s="45"/>
      <c r="F40" s="46" t="s">
        <v>433</v>
      </c>
      <c r="G40" s="45" t="s">
        <v>433</v>
      </c>
      <c r="H40" s="45"/>
      <c r="I40" s="62" t="s">
        <v>433</v>
      </c>
    </row>
    <row r="41" spans="1:9" ht="21.75" thickBot="1" x14ac:dyDescent="0.3">
      <c r="A41" s="28" t="s">
        <v>114</v>
      </c>
      <c r="B41" s="29" t="str">
        <f>VLOOKUP(A41,'4'!A:B,2,0)</f>
        <v>전기 기기</v>
      </c>
      <c r="C41" s="27"/>
      <c r="D41" s="46"/>
      <c r="E41" s="45"/>
      <c r="F41" s="46">
        <v>65</v>
      </c>
      <c r="G41" s="45">
        <v>0.1</v>
      </c>
      <c r="H41" s="45">
        <v>-55</v>
      </c>
      <c r="I41" s="62">
        <v>-0.1</v>
      </c>
    </row>
    <row r="42" spans="1:9" ht="21.75" thickBot="1" x14ac:dyDescent="0.3">
      <c r="A42" s="29" t="s">
        <v>115</v>
      </c>
      <c r="B42" s="30" t="str">
        <f>VLOOKUP(A42,'4'!A:B,2,0)</f>
        <v>반도체 등 전자부품</v>
      </c>
      <c r="C42" s="27"/>
      <c r="D42" s="46"/>
      <c r="E42" s="45"/>
      <c r="F42" s="46">
        <v>9</v>
      </c>
      <c r="G42" s="45">
        <v>0</v>
      </c>
      <c r="H42" s="45">
        <v>-69</v>
      </c>
      <c r="I42" s="62">
        <v>0</v>
      </c>
    </row>
    <row r="43" spans="1:9" ht="21.75" thickBot="1" x14ac:dyDescent="0.3">
      <c r="A43" s="29" t="s">
        <v>116</v>
      </c>
      <c r="B43" s="31" t="str">
        <f>VLOOKUP(A43,'4'!A:B,2,0)</f>
        <v>IC</v>
      </c>
      <c r="C43" s="27" t="s">
        <v>343</v>
      </c>
      <c r="D43" s="46" t="s">
        <v>433</v>
      </c>
      <c r="E43" s="45"/>
      <c r="F43" s="46" t="s">
        <v>433</v>
      </c>
      <c r="G43" s="45" t="s">
        <v>433</v>
      </c>
      <c r="H43" s="45"/>
      <c r="I43" s="62" t="s">
        <v>433</v>
      </c>
    </row>
    <row r="44" spans="1:9" ht="42.75" thickBot="1" x14ac:dyDescent="0.3">
      <c r="A44" s="29" t="s">
        <v>155</v>
      </c>
      <c r="B44" s="30" t="str">
        <f>VLOOKUP(A44,'4'!A:B,2,0)</f>
        <v>절연 전선 및 절연 케이블</v>
      </c>
      <c r="C44" s="27" t="s">
        <v>337</v>
      </c>
      <c r="D44" s="46" t="s">
        <v>433</v>
      </c>
      <c r="E44" s="45"/>
      <c r="F44" s="46" t="s">
        <v>433</v>
      </c>
      <c r="G44" s="45" t="s">
        <v>433</v>
      </c>
      <c r="H44" s="45"/>
      <c r="I44" s="62" t="s">
        <v>433</v>
      </c>
    </row>
    <row r="45" spans="1:9" ht="42.75" thickBot="1" x14ac:dyDescent="0.3">
      <c r="A45" s="29" t="s">
        <v>156</v>
      </c>
      <c r="B45" s="30" t="str">
        <f>VLOOKUP(A45,'4'!A:B,2,0)</f>
        <v>음향 영상 기기, 부품 포함</v>
      </c>
      <c r="C45" s="27"/>
      <c r="D45" s="46"/>
      <c r="E45" s="45"/>
      <c r="F45" s="46">
        <v>3</v>
      </c>
      <c r="G45" s="45">
        <v>0</v>
      </c>
      <c r="H45" s="45">
        <v>180.5</v>
      </c>
      <c r="I45" s="62">
        <v>0</v>
      </c>
    </row>
    <row r="46" spans="1:9" ht="21.75" thickBot="1" x14ac:dyDescent="0.3">
      <c r="A46" s="29" t="s">
        <v>121</v>
      </c>
      <c r="B46" s="30" t="str">
        <f>VLOOKUP(A46,'4'!A:B,2,0)</f>
        <v>중전 기기</v>
      </c>
      <c r="C46" s="27"/>
      <c r="D46" s="46"/>
      <c r="E46" s="45"/>
      <c r="F46" s="46" t="s">
        <v>433</v>
      </c>
      <c r="G46" s="45" t="s">
        <v>433</v>
      </c>
      <c r="H46" s="45"/>
      <c r="I46" s="62" t="s">
        <v>433</v>
      </c>
    </row>
    <row r="47" spans="1:9" ht="21.75" thickBot="1" x14ac:dyDescent="0.3">
      <c r="A47" s="29" t="s">
        <v>122</v>
      </c>
      <c r="B47" s="30" t="str">
        <f>VLOOKUP(A47,'4'!A:B,2,0)</f>
        <v>통신기</v>
      </c>
      <c r="C47" s="27"/>
      <c r="D47" s="46"/>
      <c r="E47" s="45"/>
      <c r="F47" s="46" t="s">
        <v>433</v>
      </c>
      <c r="G47" s="45" t="s">
        <v>433</v>
      </c>
      <c r="H47" s="45"/>
      <c r="I47" s="62" t="s">
        <v>433</v>
      </c>
    </row>
    <row r="48" spans="1:9" ht="21.75" thickBot="1" x14ac:dyDescent="0.3">
      <c r="A48" s="29" t="s">
        <v>157</v>
      </c>
      <c r="B48" s="31" t="str">
        <f>VLOOKUP(A48,'4'!A:B,2,0)</f>
        <v>전화기</v>
      </c>
      <c r="C48" s="27" t="s">
        <v>341</v>
      </c>
      <c r="D48" s="46" t="s">
        <v>433</v>
      </c>
      <c r="E48" s="45"/>
      <c r="F48" s="46" t="s">
        <v>433</v>
      </c>
      <c r="G48" s="45" t="s">
        <v>433</v>
      </c>
      <c r="H48" s="45"/>
      <c r="I48" s="62" t="s">
        <v>433</v>
      </c>
    </row>
    <row r="49" spans="1:9" ht="21.75" thickBot="1" x14ac:dyDescent="0.3">
      <c r="A49" s="29" t="s">
        <v>123</v>
      </c>
      <c r="B49" s="30" t="str">
        <f>VLOOKUP(A49,'4'!A:B,2,0)</f>
        <v>전기 계측 기기</v>
      </c>
      <c r="C49" s="27"/>
      <c r="D49" s="46"/>
      <c r="E49" s="45"/>
      <c r="F49" s="46">
        <v>4</v>
      </c>
      <c r="G49" s="45">
        <v>0</v>
      </c>
      <c r="H49" s="45" t="s">
        <v>464</v>
      </c>
      <c r="I49" s="62">
        <v>0</v>
      </c>
    </row>
    <row r="50" spans="1:9" ht="21.75" thickBot="1" x14ac:dyDescent="0.3">
      <c r="A50" s="28" t="s">
        <v>126</v>
      </c>
      <c r="B50" s="29" t="str">
        <f>VLOOKUP(A50,'4'!A:B,2,0)</f>
        <v>수송용 기기</v>
      </c>
      <c r="C50" s="27"/>
      <c r="D50" s="46"/>
      <c r="E50" s="45"/>
      <c r="F50" s="46" t="s">
        <v>433</v>
      </c>
      <c r="G50" s="45" t="s">
        <v>433</v>
      </c>
      <c r="H50" s="45"/>
      <c r="I50" s="62" t="s">
        <v>433</v>
      </c>
    </row>
    <row r="51" spans="1:9" ht="21.75" thickBot="1" x14ac:dyDescent="0.3">
      <c r="A51" s="29" t="s">
        <v>127</v>
      </c>
      <c r="B51" s="30" t="str">
        <f>VLOOKUP(A51,'4'!A:B,2,0)</f>
        <v>자동차</v>
      </c>
      <c r="C51" s="27" t="s">
        <v>341</v>
      </c>
      <c r="D51" s="46" t="s">
        <v>433</v>
      </c>
      <c r="E51" s="45"/>
      <c r="F51" s="46" t="s">
        <v>433</v>
      </c>
      <c r="G51" s="45" t="s">
        <v>433</v>
      </c>
      <c r="H51" s="45"/>
      <c r="I51" s="62" t="s">
        <v>433</v>
      </c>
    </row>
    <row r="52" spans="1:9" ht="21.75" thickBot="1" x14ac:dyDescent="0.3">
      <c r="A52" s="29" t="s">
        <v>130</v>
      </c>
      <c r="B52" s="30" t="str">
        <f>VLOOKUP(A52,'4'!A:B,2,0)</f>
        <v>자동차의 부분품</v>
      </c>
      <c r="C52" s="27"/>
      <c r="D52" s="46"/>
      <c r="E52" s="45"/>
      <c r="F52" s="46" t="s">
        <v>433</v>
      </c>
      <c r="G52" s="45" t="s">
        <v>433</v>
      </c>
      <c r="H52" s="45"/>
      <c r="I52" s="62" t="s">
        <v>433</v>
      </c>
    </row>
    <row r="53" spans="1:9" ht="21.75" thickBot="1" x14ac:dyDescent="0.3">
      <c r="A53" s="29" t="s">
        <v>132</v>
      </c>
      <c r="B53" s="30" t="str">
        <f>VLOOKUP(A53,'4'!A:B,2,0)</f>
        <v>항공기류</v>
      </c>
      <c r="C53" s="27"/>
      <c r="D53" s="46"/>
      <c r="E53" s="45"/>
      <c r="F53" s="46" t="s">
        <v>433</v>
      </c>
      <c r="G53" s="45" t="s">
        <v>433</v>
      </c>
      <c r="H53" s="45"/>
      <c r="I53" s="62" t="s">
        <v>433</v>
      </c>
    </row>
    <row r="54" spans="1:9" ht="21.75" thickBot="1" x14ac:dyDescent="0.3">
      <c r="A54" s="28" t="s">
        <v>134</v>
      </c>
      <c r="B54" s="29" t="str">
        <f>VLOOKUP(A54,'4'!A:B,2,0)</f>
        <v>기타</v>
      </c>
      <c r="C54" s="27"/>
      <c r="D54" s="46"/>
      <c r="E54" s="45"/>
      <c r="F54" s="46">
        <v>32</v>
      </c>
      <c r="G54" s="45">
        <v>0</v>
      </c>
      <c r="H54" s="45">
        <v>-34.5</v>
      </c>
      <c r="I54" s="62">
        <v>0</v>
      </c>
    </row>
    <row r="55" spans="1:9" ht="21.75" thickBot="1" x14ac:dyDescent="0.3">
      <c r="A55" s="29" t="s">
        <v>135</v>
      </c>
      <c r="B55" s="30" t="str">
        <f>VLOOKUP(A55,'4'!A:B,2,0)</f>
        <v>과학 광학 기기</v>
      </c>
      <c r="C55" s="27"/>
      <c r="D55" s="46"/>
      <c r="E55" s="45"/>
      <c r="F55" s="46">
        <v>1</v>
      </c>
      <c r="G55" s="45">
        <v>0</v>
      </c>
      <c r="H55" s="45">
        <v>-93.7</v>
      </c>
      <c r="I55" s="62">
        <v>0</v>
      </c>
    </row>
    <row r="56" spans="1:9" ht="21.75" thickBot="1" x14ac:dyDescent="0.3">
      <c r="A56" s="29" t="s">
        <v>158</v>
      </c>
      <c r="B56" s="30" t="str">
        <f>VLOOKUP(A56,'4'!A:B,2,0)</f>
        <v>의류 및 관련 부속품</v>
      </c>
      <c r="C56" s="27"/>
      <c r="D56" s="46"/>
      <c r="E56" s="45"/>
      <c r="F56" s="46">
        <v>0</v>
      </c>
      <c r="G56" s="45">
        <v>0</v>
      </c>
      <c r="H56" s="45" t="s">
        <v>464</v>
      </c>
      <c r="I56" s="62">
        <v>0</v>
      </c>
    </row>
    <row r="57" spans="1:9" ht="21.75" thickBot="1" x14ac:dyDescent="0.3">
      <c r="A57" s="29" t="s">
        <v>159</v>
      </c>
      <c r="B57" s="30" t="str">
        <f>VLOOKUP(A57,'4'!A:B,2,0)</f>
        <v>가구</v>
      </c>
      <c r="C57" s="27" t="s">
        <v>337</v>
      </c>
      <c r="D57" s="46" t="s">
        <v>433</v>
      </c>
      <c r="E57" s="45"/>
      <c r="F57" s="46" t="s">
        <v>433</v>
      </c>
      <c r="G57" s="45" t="s">
        <v>433</v>
      </c>
      <c r="H57" s="45"/>
      <c r="I57" s="62" t="s">
        <v>433</v>
      </c>
    </row>
    <row r="58" spans="1:9" ht="21.75" thickBot="1" x14ac:dyDescent="0.3">
      <c r="A58" s="29" t="s">
        <v>160</v>
      </c>
      <c r="B58" s="30" t="str">
        <f>VLOOKUP(A58,'4'!A:B,2,0)</f>
        <v>가방류</v>
      </c>
      <c r="C58" s="27"/>
      <c r="D58" s="46"/>
      <c r="E58" s="45"/>
      <c r="F58" s="46" t="s">
        <v>433</v>
      </c>
      <c r="G58" s="45" t="s">
        <v>433</v>
      </c>
      <c r="H58" s="45"/>
      <c r="I58" s="62" t="s">
        <v>433</v>
      </c>
    </row>
    <row r="59" spans="1:9" ht="21" x14ac:dyDescent="0.25">
      <c r="A59" s="35" t="s">
        <v>412</v>
      </c>
      <c r="B59" s="35"/>
      <c r="C59" s="35"/>
      <c r="D59" s="65"/>
      <c r="E59" s="70"/>
      <c r="F59" s="65"/>
      <c r="G59" s="70"/>
      <c r="H59" s="70"/>
      <c r="I59" s="70"/>
    </row>
    <row r="60" spans="1:9" ht="21" x14ac:dyDescent="0.25">
      <c r="A60" s="36" t="str">
        <f>HLOOKUP(A59,'5'!58:59,2,0)</f>
        <v xml:space="preserve"> 변화율은 전년대비 변화율을 나타냅니다. 
 *를 붙인 수치는 전년대비 배율을 나타냅니다.</v>
      </c>
      <c r="B60" s="36"/>
      <c r="C60" s="36"/>
      <c r="D60" s="66"/>
      <c r="E60" s="71"/>
      <c r="F60" s="66"/>
      <c r="G60" s="71"/>
      <c r="H60" s="71"/>
      <c r="I60" s="71"/>
    </row>
    <row r="61" spans="1:9" ht="21" x14ac:dyDescent="0.25">
      <c r="A61" s="36"/>
      <c r="B61" s="36"/>
      <c r="C61" s="36"/>
      <c r="D61" s="66"/>
      <c r="E61" s="71"/>
      <c r="F61" s="66"/>
      <c r="G61" s="71"/>
      <c r="H61" s="71"/>
      <c r="I61" s="71"/>
    </row>
    <row r="62" spans="1:9" ht="21" x14ac:dyDescent="0.25">
      <c r="A62" s="36" t="s">
        <v>435</v>
      </c>
      <c r="B62" s="36"/>
      <c r="C62" s="36"/>
      <c r="D62" s="66"/>
      <c r="E62" s="71"/>
      <c r="F62" s="66"/>
      <c r="G62" s="71"/>
      <c r="H62" s="71"/>
      <c r="I62" s="71"/>
    </row>
    <row r="63" spans="1:9" ht="21" x14ac:dyDescent="0.25">
      <c r="A63" s="36" t="str">
        <f>HLOOKUP(A62,'5'!61:62,2,0)</f>
        <v xml:space="preserve"> 증감 기여도는 전년대비 증감 기여도입니다.</v>
      </c>
      <c r="B63" s="37"/>
      <c r="C63" s="37"/>
      <c r="D63" s="67"/>
      <c r="E63" s="71"/>
      <c r="F63" s="66"/>
      <c r="G63" s="71"/>
      <c r="H63" s="71"/>
      <c r="I63" s="71"/>
    </row>
  </sheetData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0"/>
  <sheetViews>
    <sheetView showGridLines="0" workbookViewId="0">
      <selection activeCell="A31" sqref="A31"/>
    </sheetView>
  </sheetViews>
  <sheetFormatPr defaultRowHeight="14.25" x14ac:dyDescent="0.25"/>
  <cols>
    <col min="1" max="1" width="19" style="10" bestFit="1" customWidth="1"/>
    <col min="2" max="2" width="19" style="10" customWidth="1"/>
    <col min="3" max="3" width="11.28515625" style="72" bestFit="1" customWidth="1"/>
    <col min="4" max="5" width="11.42578125" style="72" bestFit="1" customWidth="1"/>
    <col min="6" max="6" width="11.28515625" style="72" bestFit="1" customWidth="1"/>
    <col min="7" max="8" width="11.42578125" style="72" bestFit="1" customWidth="1"/>
    <col min="9" max="16384" width="9.140625" style="10"/>
  </cols>
  <sheetData>
    <row r="1" spans="1:8" s="14" customFormat="1" ht="23.25" x14ac:dyDescent="0.25">
      <c r="A1" s="22" t="s">
        <v>177</v>
      </c>
      <c r="B1" s="22"/>
      <c r="C1" s="69"/>
      <c r="D1" s="69"/>
      <c r="E1" s="69"/>
      <c r="F1" s="69"/>
      <c r="G1" s="69"/>
      <c r="H1" s="69"/>
    </row>
    <row r="2" spans="1:8" s="14" customFormat="1" ht="23.25" x14ac:dyDescent="0.25">
      <c r="A2" s="22" t="str">
        <f>VLOOKUP(A1,目次!B:C,2,0)</f>
        <v>무역지수</v>
      </c>
      <c r="B2" s="22"/>
      <c r="C2" s="69"/>
      <c r="D2" s="69"/>
      <c r="E2" s="69"/>
      <c r="F2" s="69"/>
      <c r="G2" s="69"/>
      <c r="H2" s="69"/>
    </row>
    <row r="3" spans="1:8" s="16" customFormat="1" ht="21" x14ac:dyDescent="0.25">
      <c r="A3" s="75" t="s">
        <v>178</v>
      </c>
    </row>
    <row r="4" spans="1:8" s="16" customFormat="1" ht="21.75" thickBot="1" x14ac:dyDescent="0.3">
      <c r="A4" s="75" t="s">
        <v>196</v>
      </c>
    </row>
    <row r="5" spans="1:8" ht="21.75" thickBot="1" x14ac:dyDescent="0.3">
      <c r="A5" s="17"/>
      <c r="B5" s="17"/>
      <c r="C5" s="56" t="s">
        <v>179</v>
      </c>
      <c r="D5" s="56" t="s">
        <v>180</v>
      </c>
      <c r="E5" s="56" t="s">
        <v>181</v>
      </c>
      <c r="F5" s="56" t="s">
        <v>182</v>
      </c>
      <c r="G5" s="56" t="s">
        <v>183</v>
      </c>
      <c r="H5" s="56" t="s">
        <v>184</v>
      </c>
    </row>
    <row r="6" spans="1:8" ht="21.75" thickBot="1" x14ac:dyDescent="0.3">
      <c r="A6" s="17"/>
      <c r="B6" s="17"/>
      <c r="C6" s="56" t="s">
        <v>371</v>
      </c>
      <c r="D6" s="56" t="s">
        <v>373</v>
      </c>
      <c r="E6" s="56" t="s">
        <v>198</v>
      </c>
      <c r="F6" s="56" t="s">
        <v>375</v>
      </c>
      <c r="G6" s="56" t="s">
        <v>377</v>
      </c>
      <c r="H6" s="56" t="s">
        <v>201</v>
      </c>
    </row>
    <row r="7" spans="1:8" ht="21.75" thickBot="1" x14ac:dyDescent="0.3">
      <c r="A7" s="12" t="s">
        <v>403</v>
      </c>
      <c r="B7" s="12" t="s">
        <v>396</v>
      </c>
      <c r="C7" s="45">
        <v>170.3</v>
      </c>
      <c r="D7" s="45">
        <v>104</v>
      </c>
      <c r="E7" s="45">
        <v>163.69999999999999</v>
      </c>
      <c r="F7" s="45">
        <v>165.7</v>
      </c>
      <c r="G7" s="45">
        <v>99</v>
      </c>
      <c r="H7" s="45">
        <v>167.4</v>
      </c>
    </row>
    <row r="8" spans="1:8" ht="21.75" thickBot="1" x14ac:dyDescent="0.3">
      <c r="A8" s="12" t="s">
        <v>405</v>
      </c>
      <c r="B8" s="12" t="s">
        <v>401</v>
      </c>
      <c r="C8" s="45">
        <v>172.9</v>
      </c>
      <c r="D8" s="45">
        <v>122.2</v>
      </c>
      <c r="E8" s="45">
        <v>141.5</v>
      </c>
      <c r="F8" s="45">
        <v>173.4</v>
      </c>
      <c r="G8" s="45">
        <v>85.2</v>
      </c>
      <c r="H8" s="45">
        <v>203.6</v>
      </c>
    </row>
    <row r="9" spans="1:8" ht="21.75" thickBot="1" x14ac:dyDescent="0.3">
      <c r="A9" s="12" t="s">
        <v>407</v>
      </c>
      <c r="B9" s="12" t="s">
        <v>398</v>
      </c>
      <c r="C9" s="45">
        <v>171.3</v>
      </c>
      <c r="D9" s="45">
        <v>105</v>
      </c>
      <c r="E9" s="45">
        <v>163.19999999999999</v>
      </c>
      <c r="F9" s="45">
        <v>159.5</v>
      </c>
      <c r="G9" s="45">
        <v>96.7</v>
      </c>
      <c r="H9" s="45">
        <v>165</v>
      </c>
    </row>
    <row r="10" spans="1:8" ht="21.75" thickBot="1" x14ac:dyDescent="0.3">
      <c r="A10" s="12" t="s">
        <v>408</v>
      </c>
      <c r="B10" s="12" t="s">
        <v>399</v>
      </c>
      <c r="C10" s="45">
        <v>160.1</v>
      </c>
      <c r="D10" s="45">
        <v>98</v>
      </c>
      <c r="E10" s="45">
        <v>163.4</v>
      </c>
      <c r="F10" s="45">
        <v>166</v>
      </c>
      <c r="G10" s="45">
        <v>106.1</v>
      </c>
      <c r="H10" s="45">
        <v>156.6</v>
      </c>
    </row>
    <row r="11" spans="1:8" ht="21.75" thickBot="1" x14ac:dyDescent="0.3">
      <c r="A11" s="12" t="s">
        <v>410</v>
      </c>
      <c r="B11" s="12" t="s">
        <v>400</v>
      </c>
      <c r="C11" s="45">
        <v>128.9</v>
      </c>
      <c r="D11" s="45">
        <v>68.8</v>
      </c>
      <c r="E11" s="45">
        <v>187.2</v>
      </c>
      <c r="F11" s="45">
        <v>164.5</v>
      </c>
      <c r="G11" s="45">
        <v>113.3</v>
      </c>
      <c r="H11" s="45">
        <v>145.19999999999999</v>
      </c>
    </row>
    <row r="12" spans="1:8" ht="14.25" customHeight="1" x14ac:dyDescent="0.25">
      <c r="A12" s="35" t="s">
        <v>386</v>
      </c>
      <c r="B12" s="35"/>
      <c r="C12" s="70"/>
      <c r="D12" s="70"/>
      <c r="E12" s="70"/>
      <c r="F12" s="70"/>
      <c r="G12" s="70"/>
      <c r="H12" s="70"/>
    </row>
    <row r="13" spans="1:8" ht="21" x14ac:dyDescent="0.25">
      <c r="A13" s="36" t="s">
        <v>387</v>
      </c>
      <c r="B13" s="36"/>
      <c r="C13" s="71"/>
      <c r="D13" s="71"/>
      <c r="E13" s="71"/>
      <c r="F13" s="71"/>
      <c r="G13" s="71"/>
      <c r="H13" s="71"/>
    </row>
    <row r="14" spans="1:8" ht="21" x14ac:dyDescent="0.25">
      <c r="A14" s="36"/>
      <c r="B14" s="36"/>
      <c r="C14" s="71"/>
      <c r="D14" s="71"/>
      <c r="E14" s="71"/>
      <c r="F14" s="71"/>
      <c r="G14" s="71"/>
      <c r="H14" s="71"/>
    </row>
    <row r="15" spans="1:8" ht="21" x14ac:dyDescent="0.25">
      <c r="A15" s="74" t="s">
        <v>465</v>
      </c>
      <c r="B15" s="37"/>
      <c r="C15" s="76"/>
      <c r="D15" s="76"/>
      <c r="E15" s="76"/>
      <c r="F15" s="76"/>
      <c r="G15" s="76"/>
      <c r="H15" s="76"/>
    </row>
    <row r="16" spans="1:8" ht="21" x14ac:dyDescent="0.25">
      <c r="A16" s="37" t="s">
        <v>385</v>
      </c>
      <c r="B16" s="37"/>
      <c r="C16" s="76"/>
      <c r="D16" s="76"/>
      <c r="E16" s="76"/>
      <c r="F16" s="76"/>
      <c r="G16" s="76"/>
      <c r="H16" s="76"/>
    </row>
    <row r="17" spans="1:8" ht="21" x14ac:dyDescent="0.25">
      <c r="A17" s="37"/>
      <c r="B17" s="37"/>
      <c r="C17" s="76"/>
      <c r="D17" s="76"/>
      <c r="E17" s="76"/>
      <c r="F17" s="76"/>
      <c r="G17" s="76"/>
      <c r="H17" s="76"/>
    </row>
    <row r="18" spans="1:8" x14ac:dyDescent="0.25">
      <c r="A18" s="24"/>
      <c r="B18" s="24"/>
    </row>
    <row r="19" spans="1:8" ht="21" x14ac:dyDescent="0.25">
      <c r="A19" s="77" t="s">
        <v>30</v>
      </c>
      <c r="C19" s="10"/>
      <c r="D19" s="10"/>
      <c r="E19" s="10"/>
      <c r="F19" s="10"/>
      <c r="G19" s="10"/>
      <c r="H19" s="10"/>
    </row>
    <row r="20" spans="1:8" ht="21.75" thickBot="1" x14ac:dyDescent="0.3">
      <c r="A20" s="77" t="s">
        <v>199</v>
      </c>
      <c r="C20" s="10"/>
      <c r="D20" s="10"/>
      <c r="E20" s="10"/>
      <c r="F20" s="10"/>
      <c r="G20" s="10"/>
      <c r="H20" s="10"/>
    </row>
    <row r="21" spans="1:8" ht="21.75" thickBot="1" x14ac:dyDescent="0.3">
      <c r="A21" s="17"/>
      <c r="B21" s="17"/>
      <c r="C21" s="56" t="s">
        <v>179</v>
      </c>
      <c r="D21" s="56" t="s">
        <v>180</v>
      </c>
      <c r="E21" s="56" t="s">
        <v>181</v>
      </c>
      <c r="F21" s="56" t="s">
        <v>182</v>
      </c>
      <c r="G21" s="56" t="s">
        <v>183</v>
      </c>
      <c r="H21" s="56" t="s">
        <v>184</v>
      </c>
    </row>
    <row r="22" spans="1:8" ht="21.75" thickBot="1" x14ac:dyDescent="0.3">
      <c r="A22" s="17"/>
      <c r="B22" s="17"/>
      <c r="C22" s="56" t="s">
        <v>371</v>
      </c>
      <c r="D22" s="56" t="s">
        <v>373</v>
      </c>
      <c r="E22" s="56" t="s">
        <v>198</v>
      </c>
      <c r="F22" s="56" t="s">
        <v>375</v>
      </c>
      <c r="G22" s="56" t="s">
        <v>377</v>
      </c>
      <c r="H22" s="56" t="s">
        <v>201</v>
      </c>
    </row>
    <row r="23" spans="1:8" ht="21.75" thickBot="1" x14ac:dyDescent="0.3">
      <c r="A23" s="12" t="s">
        <v>402</v>
      </c>
      <c r="B23" s="12" t="s">
        <v>395</v>
      </c>
      <c r="C23" s="45">
        <v>6.1</v>
      </c>
      <c r="D23" s="45">
        <v>0.4</v>
      </c>
      <c r="E23" s="45">
        <v>5.7</v>
      </c>
      <c r="F23" s="45">
        <v>1.3</v>
      </c>
      <c r="G23" s="45">
        <v>3.8</v>
      </c>
      <c r="H23" s="45">
        <v>-2.4</v>
      </c>
    </row>
    <row r="24" spans="1:8" ht="21.75" thickBot="1" x14ac:dyDescent="0.3">
      <c r="A24" s="12" t="s">
        <v>404</v>
      </c>
      <c r="B24" s="12" t="s">
        <v>397</v>
      </c>
      <c r="C24" s="45">
        <v>8.8000000000000007</v>
      </c>
      <c r="D24" s="45">
        <v>14</v>
      </c>
      <c r="E24" s="45">
        <v>-4.5</v>
      </c>
      <c r="F24" s="45">
        <v>7.1</v>
      </c>
      <c r="G24" s="45">
        <v>8.6999999999999993</v>
      </c>
      <c r="H24" s="45">
        <v>-1.5</v>
      </c>
    </row>
    <row r="25" spans="1:8" ht="21.75" thickBot="1" x14ac:dyDescent="0.3">
      <c r="A25" s="12" t="s">
        <v>406</v>
      </c>
      <c r="B25" s="12" t="s">
        <v>398</v>
      </c>
      <c r="C25" s="45">
        <v>19.5</v>
      </c>
      <c r="D25" s="45">
        <v>16</v>
      </c>
      <c r="E25" s="45">
        <v>3.1</v>
      </c>
      <c r="F25" s="45">
        <v>6.8</v>
      </c>
      <c r="G25" s="45">
        <v>7</v>
      </c>
      <c r="H25" s="45">
        <v>-0.1</v>
      </c>
    </row>
    <row r="26" spans="1:8" ht="21.75" thickBot="1" x14ac:dyDescent="0.3">
      <c r="A26" s="12" t="s">
        <v>34</v>
      </c>
      <c r="B26" s="12" t="s">
        <v>399</v>
      </c>
      <c r="C26" s="45">
        <v>4.4000000000000004</v>
      </c>
      <c r="D26" s="45">
        <v>-2.6</v>
      </c>
      <c r="E26" s="45">
        <v>7.2</v>
      </c>
      <c r="F26" s="45">
        <v>3.2</v>
      </c>
      <c r="G26" s="45">
        <v>5.3</v>
      </c>
      <c r="H26" s="45">
        <v>-2</v>
      </c>
    </row>
    <row r="27" spans="1:8" ht="21.75" thickBot="1" x14ac:dyDescent="0.3">
      <c r="A27" s="12" t="s">
        <v>409</v>
      </c>
      <c r="B27" s="12" t="s">
        <v>400</v>
      </c>
      <c r="C27" s="45">
        <v>-2.5</v>
      </c>
      <c r="D27" s="45">
        <v>-14.2</v>
      </c>
      <c r="E27" s="45">
        <v>13.6</v>
      </c>
      <c r="F27" s="45">
        <v>2.2999999999999998</v>
      </c>
      <c r="G27" s="45">
        <v>3.7</v>
      </c>
      <c r="H27" s="45">
        <v>-1.3</v>
      </c>
    </row>
    <row r="28" spans="1:8" ht="14.25" customHeight="1" x14ac:dyDescent="0.25">
      <c r="A28" s="35" t="s">
        <v>384</v>
      </c>
      <c r="B28" s="35"/>
      <c r="C28" s="70"/>
      <c r="D28" s="70"/>
      <c r="E28" s="70"/>
      <c r="F28" s="70"/>
      <c r="G28" s="70"/>
      <c r="H28" s="70"/>
    </row>
    <row r="29" spans="1:8" ht="14.25" customHeight="1" x14ac:dyDescent="0.25">
      <c r="A29" s="36" t="s">
        <v>418</v>
      </c>
      <c r="B29" s="36"/>
      <c r="C29" s="71"/>
      <c r="D29" s="71"/>
      <c r="E29" s="71"/>
      <c r="F29" s="71"/>
      <c r="G29" s="71"/>
      <c r="H29" s="71"/>
    </row>
    <row r="30" spans="1:8" ht="21" x14ac:dyDescent="0.25">
      <c r="A30" s="36"/>
      <c r="B30" s="36"/>
      <c r="C30" s="71"/>
      <c r="D30" s="71"/>
      <c r="E30" s="71"/>
      <c r="F30" s="71"/>
      <c r="G30" s="71"/>
      <c r="H30" s="71"/>
    </row>
  </sheetData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6"/>
  <sheetViews>
    <sheetView showGridLines="0" zoomScaleNormal="100" workbookViewId="0">
      <selection activeCell="A51" sqref="A51"/>
    </sheetView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bestFit="1" customWidth="1"/>
    <col min="5" max="6" width="12.28515625" bestFit="1" customWidth="1"/>
    <col min="7" max="7" width="6.28515625" bestFit="1" customWidth="1"/>
    <col min="8" max="8" width="12" bestFit="1" customWidth="1"/>
    <col min="9" max="10" width="12.28515625" bestFit="1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8" t="s">
        <v>185</v>
      </c>
      <c r="B1" s="14"/>
      <c r="C1" s="15"/>
      <c r="D1" s="73"/>
      <c r="E1" s="73"/>
      <c r="F1" s="73"/>
      <c r="G1" s="73"/>
      <c r="H1" s="73"/>
      <c r="I1" s="73"/>
      <c r="J1" s="73"/>
    </row>
    <row r="2" spans="1:10" ht="23.25" x14ac:dyDescent="0.25">
      <c r="A2" s="78" t="str">
        <f>VLOOKUP(A1,目次!B:C,2,0)</f>
        <v>무역지수, 세계</v>
      </c>
      <c r="B2" s="14"/>
      <c r="C2" s="15"/>
      <c r="D2" s="73"/>
      <c r="E2" s="73"/>
      <c r="F2" s="73"/>
      <c r="G2" s="73"/>
      <c r="H2" s="73"/>
      <c r="I2" s="73"/>
      <c r="J2" s="73"/>
    </row>
    <row r="3" spans="1:10" ht="21" x14ac:dyDescent="0.25">
      <c r="A3" s="79" t="s">
        <v>178</v>
      </c>
    </row>
    <row r="4" spans="1:10" ht="21.75" thickBot="1" x14ac:dyDescent="0.3">
      <c r="A4" s="79" t="s">
        <v>196</v>
      </c>
    </row>
    <row r="5" spans="1:10" ht="21.75" thickBot="1" x14ac:dyDescent="0.3">
      <c r="A5" s="17"/>
      <c r="B5" s="17"/>
      <c r="C5" s="17"/>
      <c r="D5" s="56" t="s">
        <v>179</v>
      </c>
      <c r="E5" s="56" t="s">
        <v>180</v>
      </c>
      <c r="F5" s="56" t="s">
        <v>181</v>
      </c>
      <c r="G5" s="56"/>
      <c r="H5" s="56" t="s">
        <v>182</v>
      </c>
      <c r="I5" s="56" t="s">
        <v>183</v>
      </c>
      <c r="J5" s="61" t="s">
        <v>184</v>
      </c>
    </row>
    <row r="6" spans="1:10" ht="21.75" thickBot="1" x14ac:dyDescent="0.3">
      <c r="A6" s="17"/>
      <c r="B6" s="17"/>
      <c r="C6" s="17"/>
      <c r="D6" s="56" t="s">
        <v>371</v>
      </c>
      <c r="E6" s="56" t="s">
        <v>373</v>
      </c>
      <c r="F6" s="56" t="s">
        <v>198</v>
      </c>
      <c r="G6" s="56"/>
      <c r="H6" s="56" t="s">
        <v>375</v>
      </c>
      <c r="I6" s="56" t="s">
        <v>377</v>
      </c>
      <c r="J6" s="61" t="s">
        <v>201</v>
      </c>
    </row>
    <row r="7" spans="1:10" ht="21.75" thickBot="1" x14ac:dyDescent="0.3">
      <c r="A7" s="12" t="s">
        <v>486</v>
      </c>
      <c r="B7" s="12">
        <v>2022</v>
      </c>
      <c r="C7" s="12"/>
      <c r="D7" s="80">
        <v>143.5</v>
      </c>
      <c r="E7" s="80">
        <v>110</v>
      </c>
      <c r="F7" s="80">
        <v>130.4</v>
      </c>
      <c r="G7" s="81"/>
      <c r="H7" s="80">
        <v>174.2</v>
      </c>
      <c r="I7" s="80">
        <v>104.4</v>
      </c>
      <c r="J7" s="82">
        <v>166.9</v>
      </c>
    </row>
    <row r="8" spans="1:10" ht="21.75" thickBot="1" x14ac:dyDescent="0.3">
      <c r="A8" s="12" t="s">
        <v>393</v>
      </c>
      <c r="B8" s="12">
        <v>2023</v>
      </c>
      <c r="C8" s="12"/>
      <c r="D8" s="80">
        <v>147.5</v>
      </c>
      <c r="E8" s="80">
        <v>105.7</v>
      </c>
      <c r="F8" s="80">
        <v>139.5</v>
      </c>
      <c r="G8" s="81"/>
      <c r="H8" s="80">
        <v>162.30000000000001</v>
      </c>
      <c r="I8" s="80">
        <v>99.3</v>
      </c>
      <c r="J8" s="82">
        <v>163.4</v>
      </c>
    </row>
    <row r="9" spans="1:10" ht="21.75" thickBot="1" x14ac:dyDescent="0.3">
      <c r="A9" s="12" t="s">
        <v>394</v>
      </c>
      <c r="B9" s="12">
        <v>2024</v>
      </c>
      <c r="C9" s="12"/>
      <c r="D9" s="80">
        <v>156.6</v>
      </c>
      <c r="E9" s="80">
        <v>102.9</v>
      </c>
      <c r="F9" s="80">
        <v>152.1</v>
      </c>
      <c r="G9" s="81"/>
      <c r="H9" s="80">
        <v>165.7</v>
      </c>
      <c r="I9" s="80">
        <v>96.8</v>
      </c>
      <c r="J9" s="82">
        <v>171.2</v>
      </c>
    </row>
    <row r="10" spans="1:10" ht="21.75" thickBot="1" x14ac:dyDescent="0.3">
      <c r="A10" s="95" t="s">
        <v>478</v>
      </c>
      <c r="B10" s="12" t="s">
        <v>495</v>
      </c>
      <c r="C10" s="12"/>
      <c r="D10" s="80">
        <v>173.8</v>
      </c>
      <c r="E10" s="80">
        <v>113</v>
      </c>
      <c r="F10" s="80">
        <v>153.80000000000001</v>
      </c>
      <c r="G10" s="81"/>
      <c r="H10" s="80">
        <v>172.7</v>
      </c>
      <c r="I10" s="80">
        <v>100.8</v>
      </c>
      <c r="J10" s="82">
        <v>171.4</v>
      </c>
    </row>
    <row r="11" spans="1:10" ht="21.75" thickBot="1" x14ac:dyDescent="0.3">
      <c r="A11" s="95" t="s">
        <v>479</v>
      </c>
      <c r="B11" s="12" t="s">
        <v>496</v>
      </c>
      <c r="C11" s="12"/>
      <c r="D11" s="80">
        <v>138</v>
      </c>
      <c r="E11" s="80">
        <v>86.4</v>
      </c>
      <c r="F11" s="80">
        <v>159.80000000000001</v>
      </c>
      <c r="G11" s="81"/>
      <c r="H11" s="80">
        <v>187.2</v>
      </c>
      <c r="I11" s="80">
        <v>106.9</v>
      </c>
      <c r="J11" s="82">
        <v>175.1</v>
      </c>
    </row>
    <row r="12" spans="1:10" ht="21.75" thickBot="1" x14ac:dyDescent="0.3">
      <c r="A12" s="95" t="s">
        <v>480</v>
      </c>
      <c r="B12" s="12" t="s">
        <v>497</v>
      </c>
      <c r="C12" s="12"/>
      <c r="D12" s="80">
        <v>161.19999999999999</v>
      </c>
      <c r="E12" s="80">
        <v>101.7</v>
      </c>
      <c r="F12" s="80">
        <v>158.6</v>
      </c>
      <c r="G12" s="81"/>
      <c r="H12" s="80">
        <v>151.80000000000001</v>
      </c>
      <c r="I12" s="80">
        <v>86.6</v>
      </c>
      <c r="J12" s="82">
        <v>175.3</v>
      </c>
    </row>
    <row r="13" spans="1:10" ht="21.75" thickBot="1" x14ac:dyDescent="0.3">
      <c r="A13" s="95" t="s">
        <v>481</v>
      </c>
      <c r="B13" s="12" t="s">
        <v>487</v>
      </c>
      <c r="C13" s="12"/>
      <c r="D13" s="80">
        <v>172.9</v>
      </c>
      <c r="E13" s="80">
        <v>111.1</v>
      </c>
      <c r="F13" s="80">
        <v>155.6</v>
      </c>
      <c r="G13" s="81"/>
      <c r="H13" s="80">
        <v>164.1</v>
      </c>
      <c r="I13" s="80">
        <v>98.9</v>
      </c>
      <c r="J13" s="82">
        <v>165.9</v>
      </c>
    </row>
    <row r="14" spans="1:10" ht="21.75" thickBot="1" x14ac:dyDescent="0.3">
      <c r="A14" s="95" t="s">
        <v>482</v>
      </c>
      <c r="B14" s="12" t="s">
        <v>488</v>
      </c>
      <c r="C14" s="12"/>
      <c r="D14" s="80">
        <v>160.69999999999999</v>
      </c>
      <c r="E14" s="80">
        <v>105.4</v>
      </c>
      <c r="F14" s="80">
        <v>152.5</v>
      </c>
      <c r="G14" s="81"/>
      <c r="H14" s="80">
        <v>163.80000000000001</v>
      </c>
      <c r="I14" s="80">
        <v>100.8</v>
      </c>
      <c r="J14" s="82">
        <v>162.6</v>
      </c>
    </row>
    <row r="15" spans="1:10" ht="21.75" thickBot="1" x14ac:dyDescent="0.3">
      <c r="A15" s="95" t="s">
        <v>483</v>
      </c>
      <c r="B15" s="12" t="s">
        <v>489</v>
      </c>
      <c r="C15" s="12"/>
      <c r="D15" s="80">
        <v>142.69999999999999</v>
      </c>
      <c r="E15" s="80">
        <v>95.9</v>
      </c>
      <c r="F15" s="80">
        <v>148.69999999999999</v>
      </c>
      <c r="G15" s="81"/>
      <c r="H15" s="80">
        <v>154.9</v>
      </c>
      <c r="I15" s="80">
        <v>96.7</v>
      </c>
      <c r="J15" s="82">
        <v>160.1</v>
      </c>
    </row>
    <row r="16" spans="1:10" ht="21.75" thickBot="1" x14ac:dyDescent="0.3">
      <c r="A16" s="95" t="s">
        <v>484</v>
      </c>
      <c r="B16" s="12" t="s">
        <v>490</v>
      </c>
      <c r="C16" s="12"/>
      <c r="D16" s="80">
        <v>160.80000000000001</v>
      </c>
      <c r="E16" s="80">
        <v>106.5</v>
      </c>
      <c r="F16" s="80">
        <v>151</v>
      </c>
      <c r="G16" s="81"/>
      <c r="H16" s="80">
        <v>159.1</v>
      </c>
      <c r="I16" s="80">
        <v>100.6</v>
      </c>
      <c r="J16" s="82">
        <v>158.19999999999999</v>
      </c>
    </row>
    <row r="17" spans="1:10" ht="21.75" thickBot="1" x14ac:dyDescent="0.3">
      <c r="A17" s="95" t="s">
        <v>485</v>
      </c>
      <c r="B17" s="12" t="s">
        <v>491</v>
      </c>
      <c r="C17" s="12"/>
      <c r="D17" s="80">
        <v>164.2</v>
      </c>
      <c r="E17" s="80">
        <v>107.1</v>
      </c>
      <c r="F17" s="80">
        <v>153.30000000000001</v>
      </c>
      <c r="G17" s="81"/>
      <c r="H17" s="80">
        <v>167.3</v>
      </c>
      <c r="I17" s="80">
        <v>105.3</v>
      </c>
      <c r="J17" s="82">
        <v>158.9</v>
      </c>
    </row>
    <row r="18" spans="1:10" ht="21.75" thickBot="1" x14ac:dyDescent="0.3">
      <c r="A18" s="95" t="s">
        <v>472</v>
      </c>
      <c r="B18" s="12" t="s">
        <v>492</v>
      </c>
      <c r="C18" s="12"/>
      <c r="D18" s="80">
        <v>147.80000000000001</v>
      </c>
      <c r="E18" s="80">
        <v>92.3</v>
      </c>
      <c r="F18" s="80">
        <v>160.19999999999999</v>
      </c>
      <c r="G18" s="81"/>
      <c r="H18" s="80">
        <v>153.1</v>
      </c>
      <c r="I18" s="80">
        <v>94.8</v>
      </c>
      <c r="J18" s="82">
        <v>161.6</v>
      </c>
    </row>
    <row r="19" spans="1:10" ht="21.75" thickBot="1" x14ac:dyDescent="0.3">
      <c r="A19" s="95" t="s">
        <v>475</v>
      </c>
      <c r="B19" s="12" t="s">
        <v>476</v>
      </c>
      <c r="C19" s="12"/>
      <c r="D19" s="80">
        <v>165.1</v>
      </c>
      <c r="E19" s="80">
        <v>104</v>
      </c>
      <c r="F19" s="80">
        <v>158.80000000000001</v>
      </c>
      <c r="G19" s="81"/>
      <c r="H19" s="80">
        <v>170.4</v>
      </c>
      <c r="I19" s="80">
        <v>104.7</v>
      </c>
      <c r="J19" s="82">
        <v>162.80000000000001</v>
      </c>
    </row>
    <row r="20" spans="1:10" ht="21.75" thickBot="1" x14ac:dyDescent="0.3">
      <c r="A20" s="95" t="s">
        <v>493</v>
      </c>
      <c r="B20" s="12" t="s">
        <v>494</v>
      </c>
      <c r="C20" s="12"/>
      <c r="D20" s="80">
        <v>171.3</v>
      </c>
      <c r="E20" s="80">
        <v>108.1</v>
      </c>
      <c r="F20" s="80">
        <v>158.5</v>
      </c>
      <c r="G20" s="81"/>
      <c r="H20" s="80">
        <v>176.4</v>
      </c>
      <c r="I20" s="80">
        <v>106.8</v>
      </c>
      <c r="J20" s="82">
        <v>165.1</v>
      </c>
    </row>
    <row r="21" spans="1:10" ht="21.75" thickBot="1" x14ac:dyDescent="0.3">
      <c r="A21" s="95" t="s">
        <v>500</v>
      </c>
      <c r="B21" s="12" t="s">
        <v>506</v>
      </c>
      <c r="C21" s="12"/>
      <c r="D21" s="80">
        <v>170.3</v>
      </c>
      <c r="E21" s="80">
        <v>104</v>
      </c>
      <c r="F21" s="80">
        <v>163.69999999999999</v>
      </c>
      <c r="G21" s="81" t="s">
        <v>466</v>
      </c>
      <c r="H21" s="80">
        <v>165.7</v>
      </c>
      <c r="I21" s="80">
        <v>99</v>
      </c>
      <c r="J21" s="82">
        <v>167.4</v>
      </c>
    </row>
    <row r="22" spans="1:10" ht="21" x14ac:dyDescent="0.25">
      <c r="A22" s="35" t="s">
        <v>389</v>
      </c>
      <c r="B22" s="35"/>
      <c r="C22" s="35"/>
      <c r="D22" s="70"/>
      <c r="E22" s="70"/>
      <c r="F22" s="70"/>
      <c r="G22" s="70"/>
      <c r="H22" s="70"/>
      <c r="I22" s="70"/>
      <c r="J22" s="70"/>
    </row>
    <row r="23" spans="1:10" ht="21" x14ac:dyDescent="0.25">
      <c r="A23" s="36" t="s">
        <v>390</v>
      </c>
      <c r="B23" s="36"/>
      <c r="C23" s="36"/>
      <c r="D23" s="71"/>
      <c r="E23" s="71"/>
      <c r="F23" s="71"/>
      <c r="G23" s="71"/>
      <c r="H23" s="71"/>
      <c r="I23" s="71"/>
      <c r="J23" s="71"/>
    </row>
    <row r="24" spans="1:10" x14ac:dyDescent="0.25">
      <c r="A24" s="19"/>
      <c r="B24" s="19"/>
      <c r="C24" s="20"/>
      <c r="D24" s="83"/>
      <c r="E24" s="83"/>
      <c r="F24" s="83"/>
      <c r="G24" s="83"/>
      <c r="H24" s="83"/>
      <c r="I24" s="83"/>
      <c r="J24" s="83"/>
    </row>
    <row r="25" spans="1:10" ht="21" x14ac:dyDescent="0.25">
      <c r="A25" s="84" t="s">
        <v>30</v>
      </c>
    </row>
    <row r="26" spans="1:10" ht="21.75" thickBot="1" x14ac:dyDescent="0.3">
      <c r="A26" s="84" t="s">
        <v>199</v>
      </c>
    </row>
    <row r="27" spans="1:10" ht="21.75" thickBot="1" x14ac:dyDescent="0.3">
      <c r="A27" s="17"/>
      <c r="B27" s="17"/>
      <c r="C27" s="17"/>
      <c r="D27" s="56" t="s">
        <v>179</v>
      </c>
      <c r="E27" s="56" t="s">
        <v>180</v>
      </c>
      <c r="F27" s="56" t="s">
        <v>181</v>
      </c>
      <c r="G27" s="56"/>
      <c r="H27" s="56" t="s">
        <v>182</v>
      </c>
      <c r="I27" s="56" t="s">
        <v>183</v>
      </c>
      <c r="J27" s="61" t="s">
        <v>184</v>
      </c>
    </row>
    <row r="28" spans="1:10" ht="21.75" thickBot="1" x14ac:dyDescent="0.3">
      <c r="A28" s="17"/>
      <c r="B28" s="17"/>
      <c r="C28" s="17"/>
      <c r="D28" s="56" t="s">
        <v>370</v>
      </c>
      <c r="E28" s="56" t="s">
        <v>372</v>
      </c>
      <c r="F28" s="56" t="s">
        <v>197</v>
      </c>
      <c r="G28" s="56"/>
      <c r="H28" s="56" t="s">
        <v>374</v>
      </c>
      <c r="I28" s="56" t="s">
        <v>376</v>
      </c>
      <c r="J28" s="61" t="s">
        <v>200</v>
      </c>
    </row>
    <row r="29" spans="1:10" ht="21.75" thickBot="1" x14ac:dyDescent="0.3">
      <c r="A29" s="12" t="s">
        <v>392</v>
      </c>
      <c r="B29" s="12">
        <f t="shared" ref="B29:B43" si="0">VLOOKUP(A29,$A$7:$B$21,2,0)</f>
        <v>2022</v>
      </c>
      <c r="C29" s="12"/>
      <c r="D29" s="80">
        <v>18.2</v>
      </c>
      <c r="E29" s="80">
        <v>-0.6</v>
      </c>
      <c r="F29" s="80">
        <v>18.899999999999999</v>
      </c>
      <c r="G29" s="81"/>
      <c r="H29" s="80">
        <v>39.6</v>
      </c>
      <c r="I29" s="80">
        <v>-0.4</v>
      </c>
      <c r="J29" s="82">
        <v>40.1</v>
      </c>
    </row>
    <row r="30" spans="1:10" ht="21.75" thickBot="1" x14ac:dyDescent="0.3">
      <c r="A30" s="12" t="s">
        <v>393</v>
      </c>
      <c r="B30" s="12">
        <f t="shared" si="0"/>
        <v>2023</v>
      </c>
      <c r="C30" s="12"/>
      <c r="D30" s="80">
        <v>2.7</v>
      </c>
      <c r="E30" s="80">
        <v>-4</v>
      </c>
      <c r="F30" s="80">
        <v>7</v>
      </c>
      <c r="G30" s="81"/>
      <c r="H30" s="80">
        <v>-6.8</v>
      </c>
      <c r="I30" s="80">
        <v>-4.9000000000000004</v>
      </c>
      <c r="J30" s="82">
        <v>-2.1</v>
      </c>
    </row>
    <row r="31" spans="1:10" ht="21.75" thickBot="1" x14ac:dyDescent="0.3">
      <c r="A31" s="12" t="s">
        <v>394</v>
      </c>
      <c r="B31" s="12">
        <f t="shared" si="0"/>
        <v>2024</v>
      </c>
      <c r="C31" s="12"/>
      <c r="D31" s="80">
        <v>6.2</v>
      </c>
      <c r="E31" s="80">
        <v>-2.6</v>
      </c>
      <c r="F31" s="80">
        <v>9</v>
      </c>
      <c r="G31" s="81"/>
      <c r="H31" s="80">
        <v>2.1</v>
      </c>
      <c r="I31" s="80">
        <v>-2.6</v>
      </c>
      <c r="J31" s="82">
        <v>4.8</v>
      </c>
    </row>
    <row r="32" spans="1:10" ht="21.75" thickBot="1" x14ac:dyDescent="0.3">
      <c r="A32" s="95" t="s">
        <v>478</v>
      </c>
      <c r="B32" s="12" t="str">
        <f t="shared" ref="B32:B42" si="1">VLOOKUP(A32,$A$7:$B$21,2,0)</f>
        <v>2024.12.</v>
      </c>
      <c r="C32" s="12"/>
      <c r="D32" s="80">
        <v>2.7</v>
      </c>
      <c r="E32" s="80">
        <v>-2.7</v>
      </c>
      <c r="F32" s="80">
        <v>5.5</v>
      </c>
      <c r="G32" s="81"/>
      <c r="H32" s="80">
        <v>1.8</v>
      </c>
      <c r="I32" s="80">
        <v>1.8</v>
      </c>
      <c r="J32" s="82">
        <v>0.1</v>
      </c>
    </row>
    <row r="33" spans="1:10" ht="21.75" thickBot="1" x14ac:dyDescent="0.3">
      <c r="A33" s="95" t="s">
        <v>479</v>
      </c>
      <c r="B33" s="12" t="str">
        <f t="shared" si="1"/>
        <v>2025.01.</v>
      </c>
      <c r="C33" s="12"/>
      <c r="D33" s="80">
        <v>7.3</v>
      </c>
      <c r="E33" s="80">
        <v>-1.7</v>
      </c>
      <c r="F33" s="80">
        <v>9.1</v>
      </c>
      <c r="G33" s="81"/>
      <c r="H33" s="80">
        <v>16.2</v>
      </c>
      <c r="I33" s="80">
        <v>8.5</v>
      </c>
      <c r="J33" s="82">
        <v>7.2</v>
      </c>
    </row>
    <row r="34" spans="1:10" ht="21.75" thickBot="1" x14ac:dyDescent="0.3">
      <c r="A34" s="95" t="s">
        <v>480</v>
      </c>
      <c r="B34" s="12" t="str">
        <f t="shared" si="1"/>
        <v>2025.02.</v>
      </c>
      <c r="C34" s="12"/>
      <c r="D34" s="80">
        <v>11.4</v>
      </c>
      <c r="E34" s="80">
        <v>2.9</v>
      </c>
      <c r="F34" s="80">
        <v>8.3000000000000007</v>
      </c>
      <c r="G34" s="81"/>
      <c r="H34" s="80">
        <v>-0.9</v>
      </c>
      <c r="I34" s="80">
        <v>-4.0999999999999996</v>
      </c>
      <c r="J34" s="82">
        <v>3.4</v>
      </c>
    </row>
    <row r="35" spans="1:10" ht="21.75" thickBot="1" x14ac:dyDescent="0.3">
      <c r="A35" s="95" t="s">
        <v>481</v>
      </c>
      <c r="B35" s="12" t="str">
        <f t="shared" si="1"/>
        <v>2025.03.</v>
      </c>
      <c r="C35" s="12"/>
      <c r="D35" s="80">
        <v>4</v>
      </c>
      <c r="E35" s="80">
        <v>-0.8</v>
      </c>
      <c r="F35" s="80">
        <v>4.8</v>
      </c>
      <c r="G35" s="81"/>
      <c r="H35" s="80">
        <v>1.8</v>
      </c>
      <c r="I35" s="80">
        <v>5</v>
      </c>
      <c r="J35" s="82">
        <v>-3</v>
      </c>
    </row>
    <row r="36" spans="1:10" ht="21.75" thickBot="1" x14ac:dyDescent="0.3">
      <c r="A36" s="95" t="s">
        <v>482</v>
      </c>
      <c r="B36" s="12" t="str">
        <f t="shared" si="1"/>
        <v>2025.04.</v>
      </c>
      <c r="C36" s="12"/>
      <c r="D36" s="80">
        <v>2</v>
      </c>
      <c r="E36" s="80">
        <v>0.5</v>
      </c>
      <c r="F36" s="80">
        <v>1.5</v>
      </c>
      <c r="G36" s="81"/>
      <c r="H36" s="80">
        <v>-2.2000000000000002</v>
      </c>
      <c r="I36" s="80">
        <v>2.8</v>
      </c>
      <c r="J36" s="82">
        <v>-4.9000000000000004</v>
      </c>
    </row>
    <row r="37" spans="1:10" ht="21.75" thickBot="1" x14ac:dyDescent="0.3">
      <c r="A37" s="95" t="s">
        <v>483</v>
      </c>
      <c r="B37" s="12" t="str">
        <f t="shared" si="1"/>
        <v>2025.05.</v>
      </c>
      <c r="C37" s="12"/>
      <c r="D37" s="80">
        <v>-1.7</v>
      </c>
      <c r="E37" s="80">
        <v>1.8</v>
      </c>
      <c r="F37" s="80">
        <v>-3.5</v>
      </c>
      <c r="G37" s="81"/>
      <c r="H37" s="80">
        <v>-7.7</v>
      </c>
      <c r="I37" s="80">
        <v>1.7</v>
      </c>
      <c r="J37" s="82">
        <v>-9.1999999999999993</v>
      </c>
    </row>
    <row r="38" spans="1:10" ht="21.75" thickBot="1" x14ac:dyDescent="0.3">
      <c r="A38" s="95" t="s">
        <v>484</v>
      </c>
      <c r="B38" s="12" t="str">
        <f t="shared" si="1"/>
        <v>2025.06.</v>
      </c>
      <c r="C38" s="12"/>
      <c r="D38" s="80">
        <v>-0.5</v>
      </c>
      <c r="E38" s="80">
        <v>2.5</v>
      </c>
      <c r="F38" s="80">
        <v>-2.9</v>
      </c>
      <c r="G38" s="81"/>
      <c r="H38" s="80">
        <v>0.2</v>
      </c>
      <c r="I38" s="80">
        <v>13.1</v>
      </c>
      <c r="J38" s="82">
        <v>-11.4</v>
      </c>
    </row>
    <row r="39" spans="1:10" ht="21.75" thickBot="1" x14ac:dyDescent="0.3">
      <c r="A39" s="95" t="s">
        <v>485</v>
      </c>
      <c r="B39" s="12" t="str">
        <f t="shared" si="1"/>
        <v>2025.07.</v>
      </c>
      <c r="C39" s="12"/>
      <c r="D39" s="80">
        <v>-2.6</v>
      </c>
      <c r="E39" s="80">
        <v>1.2</v>
      </c>
      <c r="F39" s="80">
        <v>-3.7</v>
      </c>
      <c r="G39" s="81"/>
      <c r="H39" s="80">
        <v>-7.5</v>
      </c>
      <c r="I39" s="80">
        <v>4</v>
      </c>
      <c r="J39" s="82">
        <v>-11</v>
      </c>
    </row>
    <row r="40" spans="1:10" ht="21.75" thickBot="1" x14ac:dyDescent="0.3">
      <c r="A40" s="95" t="s">
        <v>472</v>
      </c>
      <c r="B40" s="12" t="str">
        <f t="shared" si="1"/>
        <v>2025.08.</v>
      </c>
      <c r="C40" s="12"/>
      <c r="D40" s="80">
        <v>-0.1</v>
      </c>
      <c r="E40" s="80">
        <v>-3.9</v>
      </c>
      <c r="F40" s="80">
        <v>4</v>
      </c>
      <c r="G40" s="81"/>
      <c r="H40" s="80">
        <v>-5.5</v>
      </c>
      <c r="I40" s="80">
        <v>-0.1</v>
      </c>
      <c r="J40" s="82">
        <v>-5.4</v>
      </c>
    </row>
    <row r="41" spans="1:10" ht="21.75" thickBot="1" x14ac:dyDescent="0.3">
      <c r="A41" s="95" t="s">
        <v>475</v>
      </c>
      <c r="B41" s="12" t="str">
        <f t="shared" si="1"/>
        <v>2025.09.</v>
      </c>
      <c r="C41" s="12"/>
      <c r="D41" s="80">
        <v>4.2</v>
      </c>
      <c r="E41" s="80">
        <v>-1</v>
      </c>
      <c r="F41" s="80">
        <v>5.3</v>
      </c>
      <c r="G41" s="81"/>
      <c r="H41" s="80">
        <v>3</v>
      </c>
      <c r="I41" s="80">
        <v>5.8</v>
      </c>
      <c r="J41" s="82">
        <v>-2.6</v>
      </c>
    </row>
    <row r="42" spans="1:10" ht="21.75" thickBot="1" x14ac:dyDescent="0.3">
      <c r="A42" s="95" t="s">
        <v>493</v>
      </c>
      <c r="B42" s="12" t="str">
        <f t="shared" si="1"/>
        <v>2025.10.</v>
      </c>
      <c r="C42" s="12"/>
      <c r="D42" s="80">
        <v>3.6</v>
      </c>
      <c r="E42" s="80">
        <v>-1.3</v>
      </c>
      <c r="F42" s="80">
        <v>5</v>
      </c>
      <c r="G42" s="81"/>
      <c r="H42" s="80">
        <v>0.7</v>
      </c>
      <c r="I42" s="80">
        <v>1.4</v>
      </c>
      <c r="J42" s="82">
        <v>-0.7</v>
      </c>
    </row>
    <row r="43" spans="1:10" ht="21.75" thickBot="1" x14ac:dyDescent="0.3">
      <c r="A43" s="95" t="s">
        <v>500</v>
      </c>
      <c r="B43" s="12" t="str">
        <f t="shared" si="0"/>
        <v>2025.11.</v>
      </c>
      <c r="C43" s="12"/>
      <c r="D43" s="80">
        <v>6.1</v>
      </c>
      <c r="E43" s="80">
        <v>0.4</v>
      </c>
      <c r="F43" s="80">
        <v>5.7</v>
      </c>
      <c r="G43" s="81" t="s">
        <v>466</v>
      </c>
      <c r="H43" s="80">
        <v>1.3</v>
      </c>
      <c r="I43" s="80">
        <v>3.8</v>
      </c>
      <c r="J43" s="82">
        <v>-2.4</v>
      </c>
    </row>
    <row r="44" spans="1:10" ht="21" x14ac:dyDescent="0.25">
      <c r="A44" s="35" t="s">
        <v>388</v>
      </c>
      <c r="B44" s="35"/>
      <c r="C44" s="35"/>
      <c r="D44" s="70"/>
      <c r="E44" s="70"/>
      <c r="F44" s="70"/>
      <c r="G44" s="70"/>
      <c r="H44" s="70"/>
      <c r="I44" s="70"/>
      <c r="J44" s="70"/>
    </row>
    <row r="45" spans="1:10" ht="21" x14ac:dyDescent="0.25">
      <c r="A45" s="36" t="s">
        <v>419</v>
      </c>
      <c r="B45" s="36"/>
      <c r="C45" s="36"/>
      <c r="D45" s="71"/>
      <c r="E45" s="71"/>
      <c r="F45" s="71"/>
      <c r="G45" s="71"/>
      <c r="H45" s="71"/>
      <c r="I45" s="71"/>
      <c r="J45" s="71"/>
    </row>
    <row r="46" spans="1:10" ht="14.25" customHeight="1" x14ac:dyDescent="0.25"/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D8DFF-E911-4D54-9511-9F8C449C2810}">
  <dimension ref="A1:J46"/>
  <sheetViews>
    <sheetView showGridLines="0" zoomScaleNormal="100" workbookViewId="0">
      <selection activeCell="A51" sqref="A51"/>
    </sheetView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bestFit="1" customWidth="1"/>
    <col min="5" max="6" width="12.28515625" bestFit="1" customWidth="1"/>
    <col min="7" max="7" width="6.28515625" bestFit="1" customWidth="1"/>
    <col min="8" max="8" width="12" bestFit="1" customWidth="1"/>
    <col min="9" max="10" width="12.28515625" bestFit="1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8" t="s">
        <v>467</v>
      </c>
      <c r="D1" s="72"/>
      <c r="E1" s="72"/>
      <c r="F1" s="72"/>
      <c r="G1" s="72"/>
      <c r="H1" s="72"/>
      <c r="I1" s="72"/>
      <c r="J1" s="83"/>
    </row>
    <row r="2" spans="1:10" ht="23.25" x14ac:dyDescent="0.25">
      <c r="A2" s="78" t="str">
        <f>VLOOKUP(A1,目次!B:C,2,0)</f>
        <v>무역지수, 미국</v>
      </c>
      <c r="D2" s="72"/>
      <c r="E2" s="72"/>
      <c r="F2" s="72"/>
      <c r="G2" s="72"/>
      <c r="H2" s="72"/>
      <c r="I2" s="72"/>
      <c r="J2" s="83"/>
    </row>
    <row r="3" spans="1:10" ht="21" x14ac:dyDescent="0.25">
      <c r="A3" s="79" t="s">
        <v>178</v>
      </c>
    </row>
    <row r="4" spans="1:10" ht="21.75" thickBot="1" x14ac:dyDescent="0.3">
      <c r="A4" s="79" t="s">
        <v>196</v>
      </c>
    </row>
    <row r="5" spans="1:10" ht="21.75" thickBot="1" x14ac:dyDescent="0.3">
      <c r="A5" s="17"/>
      <c r="B5" s="17"/>
      <c r="C5" s="17"/>
      <c r="D5" s="56" t="s">
        <v>179</v>
      </c>
      <c r="E5" s="56" t="s">
        <v>180</v>
      </c>
      <c r="F5" s="56" t="s">
        <v>181</v>
      </c>
      <c r="G5" s="56"/>
      <c r="H5" s="56" t="s">
        <v>182</v>
      </c>
      <c r="I5" s="56" t="s">
        <v>183</v>
      </c>
      <c r="J5" s="61" t="s">
        <v>184</v>
      </c>
    </row>
    <row r="6" spans="1:10" ht="21.75" thickBot="1" x14ac:dyDescent="0.3">
      <c r="A6" s="17"/>
      <c r="B6" s="17"/>
      <c r="C6" s="17"/>
      <c r="D6" s="56" t="s">
        <v>371</v>
      </c>
      <c r="E6" s="56" t="s">
        <v>373</v>
      </c>
      <c r="F6" s="56" t="s">
        <v>198</v>
      </c>
      <c r="G6" s="56"/>
      <c r="H6" s="56" t="s">
        <v>375</v>
      </c>
      <c r="I6" s="56" t="s">
        <v>377</v>
      </c>
      <c r="J6" s="61" t="s">
        <v>201</v>
      </c>
    </row>
    <row r="7" spans="1:10" ht="21.75" thickBot="1" x14ac:dyDescent="0.3">
      <c r="A7" s="12" t="s">
        <v>392</v>
      </c>
      <c r="B7" s="12">
        <f>VLOOKUP(A7,'22'!$A$7:$B$21,2,0)</f>
        <v>2022</v>
      </c>
      <c r="C7" s="12"/>
      <c r="D7" s="80">
        <v>144.80000000000001</v>
      </c>
      <c r="E7" s="80">
        <v>113.7</v>
      </c>
      <c r="F7" s="80">
        <v>127.3</v>
      </c>
      <c r="G7" s="81"/>
      <c r="H7" s="80">
        <v>157.80000000000001</v>
      </c>
      <c r="I7" s="80">
        <v>91.7</v>
      </c>
      <c r="J7" s="82">
        <v>172</v>
      </c>
    </row>
    <row r="8" spans="1:10" ht="21.75" thickBot="1" x14ac:dyDescent="0.3">
      <c r="A8" s="12" t="s">
        <v>393</v>
      </c>
      <c r="B8" s="12">
        <f>VLOOKUP(A8,'22'!$A$7:$B$21,2,0)</f>
        <v>2023</v>
      </c>
      <c r="C8" s="12"/>
      <c r="D8" s="80">
        <v>160.69999999999999</v>
      </c>
      <c r="E8" s="80">
        <v>118.8</v>
      </c>
      <c r="F8" s="80">
        <v>135.30000000000001</v>
      </c>
      <c r="G8" s="81"/>
      <c r="H8" s="80">
        <v>155</v>
      </c>
      <c r="I8" s="80">
        <v>86.4</v>
      </c>
      <c r="J8" s="82">
        <v>179.4</v>
      </c>
    </row>
    <row r="9" spans="1:10" ht="21.75" thickBot="1" x14ac:dyDescent="0.3">
      <c r="A9" s="12" t="s">
        <v>394</v>
      </c>
      <c r="B9" s="12">
        <f>VLOOKUP(A9,'22'!$A$7:$B$21,2,0)</f>
        <v>2024</v>
      </c>
      <c r="C9" s="12"/>
      <c r="D9" s="80">
        <v>168.9</v>
      </c>
      <c r="E9" s="80">
        <v>116.6</v>
      </c>
      <c r="F9" s="80">
        <v>144.80000000000001</v>
      </c>
      <c r="G9" s="81"/>
      <c r="H9" s="80">
        <v>170.2</v>
      </c>
      <c r="I9" s="80">
        <v>88</v>
      </c>
      <c r="J9" s="82">
        <v>193.4</v>
      </c>
    </row>
    <row r="10" spans="1:10" ht="21.75" thickBot="1" x14ac:dyDescent="0.3">
      <c r="A10" s="12" t="s">
        <v>478</v>
      </c>
      <c r="B10" s="12" t="str">
        <f>VLOOKUP(A10,'22'!$A$7:$B$21,2,0)</f>
        <v>2024.12.</v>
      </c>
      <c r="C10" s="12"/>
      <c r="D10" s="80">
        <v>193.9</v>
      </c>
      <c r="E10" s="80">
        <v>133.4</v>
      </c>
      <c r="F10" s="80">
        <v>145.4</v>
      </c>
      <c r="G10" s="81"/>
      <c r="H10" s="80">
        <v>165.2</v>
      </c>
      <c r="I10" s="80">
        <v>81</v>
      </c>
      <c r="J10" s="82">
        <v>204</v>
      </c>
    </row>
    <row r="11" spans="1:10" ht="21.75" thickBot="1" x14ac:dyDescent="0.3">
      <c r="A11" s="12" t="s">
        <v>479</v>
      </c>
      <c r="B11" s="12" t="str">
        <f>VLOOKUP(A11,'22'!$A$7:$B$21,2,0)</f>
        <v>2025.01.</v>
      </c>
      <c r="C11" s="12"/>
      <c r="D11" s="80">
        <v>146.5</v>
      </c>
      <c r="E11" s="80">
        <v>93.7</v>
      </c>
      <c r="F11" s="80">
        <v>156.30000000000001</v>
      </c>
      <c r="G11" s="81"/>
      <c r="H11" s="80">
        <v>171.1</v>
      </c>
      <c r="I11" s="80">
        <v>85.6</v>
      </c>
      <c r="J11" s="82">
        <v>200</v>
      </c>
    </row>
    <row r="12" spans="1:10" ht="21.75" thickBot="1" x14ac:dyDescent="0.3">
      <c r="A12" s="12" t="s">
        <v>480</v>
      </c>
      <c r="B12" s="12" t="str">
        <f>VLOOKUP(A12,'22'!$A$7:$B$21,2,0)</f>
        <v>2025.02.</v>
      </c>
      <c r="C12" s="12"/>
      <c r="D12" s="80">
        <v>181.3</v>
      </c>
      <c r="E12" s="80">
        <v>116.3</v>
      </c>
      <c r="F12" s="80">
        <v>155.9</v>
      </c>
      <c r="G12" s="81"/>
      <c r="H12" s="80">
        <v>158.80000000000001</v>
      </c>
      <c r="I12" s="80">
        <v>79.8</v>
      </c>
      <c r="J12" s="82">
        <v>199.1</v>
      </c>
    </row>
    <row r="13" spans="1:10" ht="21.75" thickBot="1" x14ac:dyDescent="0.3">
      <c r="A13" s="12" t="s">
        <v>481</v>
      </c>
      <c r="B13" s="12" t="str">
        <f>VLOOKUP(A13,'22'!$A$7:$B$21,2,0)</f>
        <v>2025.03.</v>
      </c>
      <c r="C13" s="12"/>
      <c r="D13" s="80">
        <v>178.5</v>
      </c>
      <c r="E13" s="80">
        <v>118.3</v>
      </c>
      <c r="F13" s="80">
        <v>150.9</v>
      </c>
      <c r="G13" s="81"/>
      <c r="H13" s="80">
        <v>165.9</v>
      </c>
      <c r="I13" s="80">
        <v>87.9</v>
      </c>
      <c r="J13" s="82">
        <v>188.6</v>
      </c>
    </row>
    <row r="14" spans="1:10" ht="21.75" thickBot="1" x14ac:dyDescent="0.3">
      <c r="A14" s="12" t="s">
        <v>482</v>
      </c>
      <c r="B14" s="12" t="str">
        <f>VLOOKUP(A14,'22'!$A$7:$B$21,2,0)</f>
        <v>2025.04.</v>
      </c>
      <c r="C14" s="12"/>
      <c r="D14" s="80">
        <v>168.5</v>
      </c>
      <c r="E14" s="80">
        <v>121.5</v>
      </c>
      <c r="F14" s="80">
        <v>138.69999999999999</v>
      </c>
      <c r="G14" s="81"/>
      <c r="H14" s="80">
        <v>161.1</v>
      </c>
      <c r="I14" s="80">
        <v>86.6</v>
      </c>
      <c r="J14" s="82">
        <v>185.9</v>
      </c>
    </row>
    <row r="15" spans="1:10" ht="21.75" thickBot="1" x14ac:dyDescent="0.3">
      <c r="A15" s="12" t="s">
        <v>483</v>
      </c>
      <c r="B15" s="12" t="str">
        <f>VLOOKUP(A15,'22'!$A$7:$B$21,2,0)</f>
        <v>2025.05.</v>
      </c>
      <c r="C15" s="12"/>
      <c r="D15" s="80">
        <v>144.1</v>
      </c>
      <c r="E15" s="80">
        <v>104.1</v>
      </c>
      <c r="F15" s="80">
        <v>138.4</v>
      </c>
      <c r="G15" s="81"/>
      <c r="H15" s="80">
        <v>171.2</v>
      </c>
      <c r="I15" s="80">
        <v>91.6</v>
      </c>
      <c r="J15" s="82">
        <v>186.8</v>
      </c>
    </row>
    <row r="16" spans="1:10" ht="21.75" thickBot="1" x14ac:dyDescent="0.3">
      <c r="A16" s="12" t="s">
        <v>484</v>
      </c>
      <c r="B16" s="12" t="str">
        <f>VLOOKUP(A16,'22'!$A$7:$B$21,2,0)</f>
        <v>2025.06.</v>
      </c>
      <c r="C16" s="12"/>
      <c r="D16" s="80">
        <v>162.4</v>
      </c>
      <c r="E16" s="80">
        <v>116.8</v>
      </c>
      <c r="F16" s="80">
        <v>139.1</v>
      </c>
      <c r="G16" s="81"/>
      <c r="H16" s="80">
        <v>167.2</v>
      </c>
      <c r="I16" s="80">
        <v>92.8</v>
      </c>
      <c r="J16" s="82">
        <v>180.2</v>
      </c>
    </row>
    <row r="17" spans="1:10" ht="21.75" thickBot="1" x14ac:dyDescent="0.3">
      <c r="A17" s="12" t="s">
        <v>485</v>
      </c>
      <c r="B17" s="12" t="str">
        <f>VLOOKUP(A17,'22'!$A$7:$B$21,2,0)</f>
        <v>2025.07.</v>
      </c>
      <c r="C17" s="12"/>
      <c r="D17" s="80">
        <v>164.5</v>
      </c>
      <c r="E17" s="80">
        <v>117.6</v>
      </c>
      <c r="F17" s="80">
        <v>139.9</v>
      </c>
      <c r="G17" s="81"/>
      <c r="H17" s="80">
        <v>184.1</v>
      </c>
      <c r="I17" s="80">
        <v>97.7</v>
      </c>
      <c r="J17" s="82">
        <v>188.5</v>
      </c>
    </row>
    <row r="18" spans="1:10" ht="21.75" thickBot="1" x14ac:dyDescent="0.3">
      <c r="A18" s="12" t="s">
        <v>472</v>
      </c>
      <c r="B18" s="12" t="str">
        <f>VLOOKUP(A18,'22'!$A$7:$B$21,2,0)</f>
        <v>2025.08.</v>
      </c>
      <c r="C18" s="12"/>
      <c r="D18" s="80">
        <v>131.9</v>
      </c>
      <c r="E18" s="80">
        <v>92.9</v>
      </c>
      <c r="F18" s="80">
        <v>142</v>
      </c>
      <c r="G18" s="81"/>
      <c r="H18" s="80">
        <v>171.1</v>
      </c>
      <c r="I18" s="80">
        <v>87.5</v>
      </c>
      <c r="J18" s="82">
        <v>195.5</v>
      </c>
    </row>
    <row r="19" spans="1:10" ht="21.75" thickBot="1" x14ac:dyDescent="0.3">
      <c r="A19" s="12" t="s">
        <v>475</v>
      </c>
      <c r="B19" s="12" t="str">
        <f>VLOOKUP(A19,'22'!$A$7:$B$21,2,0)</f>
        <v>2025.09.</v>
      </c>
      <c r="C19" s="12"/>
      <c r="D19" s="80">
        <v>152.69999999999999</v>
      </c>
      <c r="E19" s="80">
        <v>108.9</v>
      </c>
      <c r="F19" s="80">
        <v>140.19999999999999</v>
      </c>
      <c r="G19" s="81"/>
      <c r="H19" s="80">
        <v>174.2</v>
      </c>
      <c r="I19" s="80">
        <v>89.6</v>
      </c>
      <c r="J19" s="82">
        <v>194.3</v>
      </c>
    </row>
    <row r="20" spans="1:10" ht="21.75" thickBot="1" x14ac:dyDescent="0.3">
      <c r="A20" s="12" t="s">
        <v>493</v>
      </c>
      <c r="B20" s="12" t="str">
        <f>VLOOKUP(A20,'22'!$A$7:$B$21,2,0)</f>
        <v>2025.10.</v>
      </c>
      <c r="C20" s="12"/>
      <c r="D20" s="80">
        <v>166.9</v>
      </c>
      <c r="E20" s="80">
        <v>121.4</v>
      </c>
      <c r="F20" s="80">
        <v>137.5</v>
      </c>
      <c r="G20" s="81"/>
      <c r="H20" s="80">
        <v>197.2</v>
      </c>
      <c r="I20" s="80">
        <v>104.1</v>
      </c>
      <c r="J20" s="82">
        <v>189.5</v>
      </c>
    </row>
    <row r="21" spans="1:10" ht="21.75" thickBot="1" x14ac:dyDescent="0.3">
      <c r="A21" s="95" t="s">
        <v>500</v>
      </c>
      <c r="B21" s="12" t="str">
        <f>VLOOKUP(A21,'22'!$A$7:$B$21,2,0)</f>
        <v>2025.11.</v>
      </c>
      <c r="C21" s="12"/>
      <c r="D21" s="80">
        <v>172.9</v>
      </c>
      <c r="E21" s="80">
        <v>122.2</v>
      </c>
      <c r="F21" s="80">
        <v>141.5</v>
      </c>
      <c r="G21" s="81" t="s">
        <v>466</v>
      </c>
      <c r="H21" s="80">
        <v>173.4</v>
      </c>
      <c r="I21" s="80">
        <v>85.2</v>
      </c>
      <c r="J21" s="82">
        <v>203.6</v>
      </c>
    </row>
    <row r="22" spans="1:10" ht="21" x14ac:dyDescent="0.25">
      <c r="A22" s="35" t="s">
        <v>389</v>
      </c>
      <c r="B22" s="35"/>
      <c r="C22" s="35"/>
      <c r="D22" s="70"/>
      <c r="E22" s="70"/>
      <c r="F22" s="70"/>
      <c r="G22" s="70"/>
      <c r="H22" s="70"/>
      <c r="I22" s="70"/>
      <c r="J22" s="70"/>
    </row>
    <row r="23" spans="1:10" ht="21" x14ac:dyDescent="0.25">
      <c r="A23" s="36" t="s">
        <v>390</v>
      </c>
      <c r="B23" s="36"/>
      <c r="C23" s="36"/>
      <c r="D23" s="71"/>
      <c r="E23" s="71"/>
      <c r="F23" s="71"/>
      <c r="G23" s="71"/>
      <c r="H23" s="71"/>
      <c r="I23" s="71"/>
      <c r="J23" s="71"/>
    </row>
    <row r="24" spans="1:10" x14ac:dyDescent="0.25">
      <c r="A24" s="19"/>
      <c r="B24" s="19"/>
      <c r="C24" s="20"/>
      <c r="D24" s="83"/>
      <c r="E24" s="83"/>
      <c r="F24" s="83"/>
      <c r="G24" s="83"/>
      <c r="H24" s="83"/>
      <c r="I24" s="83"/>
      <c r="J24" s="83"/>
    </row>
    <row r="25" spans="1:10" ht="21" x14ac:dyDescent="0.25">
      <c r="A25" s="84" t="s">
        <v>30</v>
      </c>
    </row>
    <row r="26" spans="1:10" ht="21.75" thickBot="1" x14ac:dyDescent="0.3">
      <c r="A26" s="84" t="s">
        <v>199</v>
      </c>
    </row>
    <row r="27" spans="1:10" ht="21.75" thickBot="1" x14ac:dyDescent="0.3">
      <c r="A27" s="17"/>
      <c r="B27" s="17"/>
      <c r="C27" s="17"/>
      <c r="D27" s="56" t="s">
        <v>179</v>
      </c>
      <c r="E27" s="56" t="s">
        <v>180</v>
      </c>
      <c r="F27" s="56" t="s">
        <v>181</v>
      </c>
      <c r="G27" s="56"/>
      <c r="H27" s="56" t="s">
        <v>182</v>
      </c>
      <c r="I27" s="56" t="s">
        <v>183</v>
      </c>
      <c r="J27" s="61" t="s">
        <v>184</v>
      </c>
    </row>
    <row r="28" spans="1:10" ht="21.75" thickBot="1" x14ac:dyDescent="0.3">
      <c r="A28" s="17"/>
      <c r="B28" s="17"/>
      <c r="C28" s="17"/>
      <c r="D28" s="56" t="s">
        <v>370</v>
      </c>
      <c r="E28" s="56" t="s">
        <v>372</v>
      </c>
      <c r="F28" s="56" t="s">
        <v>197</v>
      </c>
      <c r="G28" s="56"/>
      <c r="H28" s="56" t="s">
        <v>374</v>
      </c>
      <c r="I28" s="56" t="s">
        <v>376</v>
      </c>
      <c r="J28" s="61" t="s">
        <v>200</v>
      </c>
    </row>
    <row r="29" spans="1:10" ht="21.75" thickBot="1" x14ac:dyDescent="0.3">
      <c r="A29" s="12" t="s">
        <v>392</v>
      </c>
      <c r="B29" s="12">
        <f>VLOOKUP(A29,'22'!$A$7:$B$21,2,0)</f>
        <v>2022</v>
      </c>
      <c r="C29" s="12"/>
      <c r="D29" s="80">
        <v>23.1</v>
      </c>
      <c r="E29" s="80">
        <v>2.7</v>
      </c>
      <c r="F29" s="80">
        <v>19.899999999999999</v>
      </c>
      <c r="G29" s="81"/>
      <c r="H29" s="80">
        <v>31.9</v>
      </c>
      <c r="I29" s="80">
        <v>-4.7</v>
      </c>
      <c r="J29" s="82">
        <v>38.4</v>
      </c>
    </row>
    <row r="30" spans="1:10" ht="21.75" thickBot="1" x14ac:dyDescent="0.3">
      <c r="A30" s="12" t="s">
        <v>393</v>
      </c>
      <c r="B30" s="12">
        <f>VLOOKUP(A30,'22'!$A$7:$B$21,2,0)</f>
        <v>2023</v>
      </c>
      <c r="C30" s="12"/>
      <c r="D30" s="80">
        <v>11</v>
      </c>
      <c r="E30" s="80">
        <v>4.5</v>
      </c>
      <c r="F30" s="80">
        <v>6.2</v>
      </c>
      <c r="G30" s="81"/>
      <c r="H30" s="80">
        <v>-1.7</v>
      </c>
      <c r="I30" s="80">
        <v>-5.8</v>
      </c>
      <c r="J30" s="82">
        <v>4.3</v>
      </c>
    </row>
    <row r="31" spans="1:10" ht="21.75" thickBot="1" x14ac:dyDescent="0.3">
      <c r="A31" s="12" t="s">
        <v>394</v>
      </c>
      <c r="B31" s="12">
        <f>VLOOKUP(A31,'22'!$A$7:$B$21,2,0)</f>
        <v>2024</v>
      </c>
      <c r="C31" s="12"/>
      <c r="D31" s="80">
        <v>5.0999999999999996</v>
      </c>
      <c r="E31" s="80">
        <v>-1.8</v>
      </c>
      <c r="F31" s="80">
        <v>7</v>
      </c>
      <c r="G31" s="81"/>
      <c r="H31" s="80">
        <v>9.8000000000000007</v>
      </c>
      <c r="I31" s="80">
        <v>1.9</v>
      </c>
      <c r="J31" s="82">
        <v>7.8</v>
      </c>
    </row>
    <row r="32" spans="1:10" ht="21.75" thickBot="1" x14ac:dyDescent="0.3">
      <c r="A32" s="12" t="s">
        <v>478</v>
      </c>
      <c r="B32" s="12" t="str">
        <f>VLOOKUP(A32,'22'!$A$7:$B$21,2,0)</f>
        <v>2024.12.</v>
      </c>
      <c r="C32" s="12"/>
      <c r="D32" s="80">
        <v>-2.1</v>
      </c>
      <c r="E32" s="80">
        <v>-6.5</v>
      </c>
      <c r="F32" s="80">
        <v>4.7</v>
      </c>
      <c r="G32" s="81"/>
      <c r="H32" s="80">
        <v>1.5</v>
      </c>
      <c r="I32" s="80">
        <v>-1.4</v>
      </c>
      <c r="J32" s="82">
        <v>2.9</v>
      </c>
    </row>
    <row r="33" spans="1:10" ht="21.75" thickBot="1" x14ac:dyDescent="0.3">
      <c r="A33" s="12" t="s">
        <v>479</v>
      </c>
      <c r="B33" s="12" t="str">
        <f>VLOOKUP(A33,'22'!$A$7:$B$21,2,0)</f>
        <v>2025.01.</v>
      </c>
      <c r="C33" s="12"/>
      <c r="D33" s="80">
        <v>8.1</v>
      </c>
      <c r="E33" s="80">
        <v>-3.5</v>
      </c>
      <c r="F33" s="80">
        <v>12.1</v>
      </c>
      <c r="G33" s="81"/>
      <c r="H33" s="80">
        <v>5.3</v>
      </c>
      <c r="I33" s="80">
        <v>2.4</v>
      </c>
      <c r="J33" s="82">
        <v>2.9</v>
      </c>
    </row>
    <row r="34" spans="1:10" ht="21.75" thickBot="1" x14ac:dyDescent="0.3">
      <c r="A34" s="12" t="s">
        <v>480</v>
      </c>
      <c r="B34" s="12" t="str">
        <f>VLOOKUP(A34,'22'!$A$7:$B$21,2,0)</f>
        <v>2025.02.</v>
      </c>
      <c r="C34" s="12"/>
      <c r="D34" s="80">
        <v>10.5</v>
      </c>
      <c r="E34" s="80">
        <v>-3.3</v>
      </c>
      <c r="F34" s="80">
        <v>14.3</v>
      </c>
      <c r="G34" s="81"/>
      <c r="H34" s="80">
        <v>-2.9</v>
      </c>
      <c r="I34" s="80">
        <v>-9.9</v>
      </c>
      <c r="J34" s="82">
        <v>7.7</v>
      </c>
    </row>
    <row r="35" spans="1:10" ht="21.75" thickBot="1" x14ac:dyDescent="0.3">
      <c r="A35" s="12" t="s">
        <v>481</v>
      </c>
      <c r="B35" s="12" t="str">
        <f>VLOOKUP(A35,'22'!$A$7:$B$21,2,0)</f>
        <v>2025.03.</v>
      </c>
      <c r="C35" s="12"/>
      <c r="D35" s="80">
        <v>3.1</v>
      </c>
      <c r="E35" s="80">
        <v>-4.9000000000000004</v>
      </c>
      <c r="F35" s="80">
        <v>8.4</v>
      </c>
      <c r="G35" s="81"/>
      <c r="H35" s="80">
        <v>-4.7</v>
      </c>
      <c r="I35" s="80">
        <v>-9</v>
      </c>
      <c r="J35" s="82">
        <v>4.8</v>
      </c>
    </row>
    <row r="36" spans="1:10" ht="21.75" thickBot="1" x14ac:dyDescent="0.3">
      <c r="A36" s="12" t="s">
        <v>482</v>
      </c>
      <c r="B36" s="12" t="str">
        <f>VLOOKUP(A36,'22'!$A$7:$B$21,2,0)</f>
        <v>2025.04.</v>
      </c>
      <c r="C36" s="12"/>
      <c r="D36" s="80">
        <v>-1.8</v>
      </c>
      <c r="E36" s="80">
        <v>1.2</v>
      </c>
      <c r="F36" s="80">
        <v>-3</v>
      </c>
      <c r="G36" s="81"/>
      <c r="H36" s="80">
        <v>-11.1</v>
      </c>
      <c r="I36" s="80">
        <v>-10.9</v>
      </c>
      <c r="J36" s="82">
        <v>-0.2</v>
      </c>
    </row>
    <row r="37" spans="1:10" ht="21.75" thickBot="1" x14ac:dyDescent="0.3">
      <c r="A37" s="12" t="s">
        <v>483</v>
      </c>
      <c r="B37" s="12" t="str">
        <f>VLOOKUP(A37,'22'!$A$7:$B$21,2,0)</f>
        <v>2025.05.</v>
      </c>
      <c r="C37" s="12"/>
      <c r="D37" s="80">
        <v>-11</v>
      </c>
      <c r="E37" s="80">
        <v>-1.4</v>
      </c>
      <c r="F37" s="80">
        <v>-9.8000000000000007</v>
      </c>
      <c r="G37" s="81"/>
      <c r="H37" s="80">
        <v>-13.5</v>
      </c>
      <c r="I37" s="80">
        <v>-7.1</v>
      </c>
      <c r="J37" s="82">
        <v>-6.9</v>
      </c>
    </row>
    <row r="38" spans="1:10" ht="21.75" thickBot="1" x14ac:dyDescent="0.3">
      <c r="A38" s="12" t="s">
        <v>484</v>
      </c>
      <c r="B38" s="12" t="str">
        <f>VLOOKUP(A38,'22'!$A$7:$B$21,2,0)</f>
        <v>2025.06.</v>
      </c>
      <c r="C38" s="12"/>
      <c r="D38" s="80">
        <v>-11.4</v>
      </c>
      <c r="E38" s="80">
        <v>-1.6</v>
      </c>
      <c r="F38" s="80">
        <v>-9.9</v>
      </c>
      <c r="G38" s="81"/>
      <c r="H38" s="80">
        <v>-2.2000000000000002</v>
      </c>
      <c r="I38" s="80">
        <v>6</v>
      </c>
      <c r="J38" s="82">
        <v>-7.7</v>
      </c>
    </row>
    <row r="39" spans="1:10" ht="21.75" thickBot="1" x14ac:dyDescent="0.3">
      <c r="A39" s="12" t="s">
        <v>485</v>
      </c>
      <c r="B39" s="12" t="str">
        <f>VLOOKUP(A39,'22'!$A$7:$B$21,2,0)</f>
        <v>2025.07.</v>
      </c>
      <c r="C39" s="12"/>
      <c r="D39" s="80">
        <v>-10.1</v>
      </c>
      <c r="E39" s="80">
        <v>-2.2999999999999998</v>
      </c>
      <c r="F39" s="80">
        <v>-7.9</v>
      </c>
      <c r="G39" s="81"/>
      <c r="H39" s="80">
        <v>-0.9</v>
      </c>
      <c r="I39" s="80">
        <v>12</v>
      </c>
      <c r="J39" s="82">
        <v>-11.5</v>
      </c>
    </row>
    <row r="40" spans="1:10" ht="21.75" thickBot="1" x14ac:dyDescent="0.3">
      <c r="A40" s="12" t="s">
        <v>472</v>
      </c>
      <c r="B40" s="12" t="str">
        <f>VLOOKUP(A40,'22'!$A$7:$B$21,2,0)</f>
        <v>2025.08.</v>
      </c>
      <c r="C40" s="12"/>
      <c r="D40" s="80">
        <v>-13.7</v>
      </c>
      <c r="E40" s="80">
        <v>-12</v>
      </c>
      <c r="F40" s="80">
        <v>-2</v>
      </c>
      <c r="G40" s="81"/>
      <c r="H40" s="80">
        <v>11.6</v>
      </c>
      <c r="I40" s="80">
        <v>7.9</v>
      </c>
      <c r="J40" s="82">
        <v>3.4</v>
      </c>
    </row>
    <row r="41" spans="1:10" ht="21.75" thickBot="1" x14ac:dyDescent="0.3">
      <c r="A41" s="12" t="s">
        <v>475</v>
      </c>
      <c r="B41" s="12" t="str">
        <f>VLOOKUP(A41,'22'!$A$7:$B$21,2,0)</f>
        <v>2025.09.</v>
      </c>
      <c r="C41" s="12"/>
      <c r="D41" s="80">
        <v>-13.3</v>
      </c>
      <c r="E41" s="80">
        <v>-13.5</v>
      </c>
      <c r="F41" s="80">
        <v>0.2</v>
      </c>
      <c r="G41" s="81"/>
      <c r="H41" s="80">
        <v>6.8</v>
      </c>
      <c r="I41" s="80">
        <v>4.5999999999999996</v>
      </c>
      <c r="J41" s="82">
        <v>2.1</v>
      </c>
    </row>
    <row r="42" spans="1:10" ht="21.75" thickBot="1" x14ac:dyDescent="0.3">
      <c r="A42" s="12" t="s">
        <v>493</v>
      </c>
      <c r="B42" s="12" t="str">
        <f>VLOOKUP(A42,'22'!$A$7:$B$21,2,0)</f>
        <v>2025.10.</v>
      </c>
      <c r="C42" s="12"/>
      <c r="D42" s="80">
        <v>-3.1</v>
      </c>
      <c r="E42" s="80">
        <v>0</v>
      </c>
      <c r="F42" s="80">
        <v>-3.1</v>
      </c>
      <c r="G42" s="81"/>
      <c r="H42" s="80">
        <v>21</v>
      </c>
      <c r="I42" s="80">
        <v>13.2</v>
      </c>
      <c r="J42" s="82">
        <v>6.8</v>
      </c>
    </row>
    <row r="43" spans="1:10" ht="21.75" thickBot="1" x14ac:dyDescent="0.3">
      <c r="A43" s="95" t="s">
        <v>500</v>
      </c>
      <c r="B43" s="12" t="str">
        <f>VLOOKUP(A43,'22'!$A$7:$B$21,2,0)</f>
        <v>2025.11.</v>
      </c>
      <c r="C43" s="12"/>
      <c r="D43" s="80">
        <v>8.8000000000000007</v>
      </c>
      <c r="E43" s="80">
        <v>14</v>
      </c>
      <c r="F43" s="80">
        <v>-4.5</v>
      </c>
      <c r="G43" s="81" t="s">
        <v>466</v>
      </c>
      <c r="H43" s="80">
        <v>7.1</v>
      </c>
      <c r="I43" s="80">
        <v>8.6999999999999993</v>
      </c>
      <c r="J43" s="82">
        <v>-1.5</v>
      </c>
    </row>
    <row r="44" spans="1:10" ht="21" x14ac:dyDescent="0.25">
      <c r="A44" s="35" t="s">
        <v>388</v>
      </c>
      <c r="B44" s="35"/>
      <c r="C44" s="35"/>
      <c r="D44" s="70"/>
      <c r="E44" s="70"/>
      <c r="F44" s="70"/>
      <c r="G44" s="70"/>
      <c r="H44" s="70"/>
      <c r="I44" s="70"/>
      <c r="J44" s="70"/>
    </row>
    <row r="45" spans="1:10" ht="21" x14ac:dyDescent="0.25">
      <c r="A45" s="36" t="s">
        <v>419</v>
      </c>
      <c r="B45" s="36"/>
      <c r="C45" s="36"/>
      <c r="D45" s="71"/>
      <c r="E45" s="71"/>
      <c r="F45" s="71"/>
      <c r="G45" s="71"/>
      <c r="H45" s="71"/>
      <c r="I45" s="71"/>
      <c r="J45" s="71"/>
    </row>
    <row r="46" spans="1:10" ht="14.25" customHeight="1" x14ac:dyDescent="0.25"/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04BA6-826A-41DB-8488-884A34D45AF9}">
  <dimension ref="A1:J46"/>
  <sheetViews>
    <sheetView showGridLines="0" zoomScaleNormal="100" workbookViewId="0">
      <selection activeCell="A51" sqref="A51"/>
    </sheetView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style="72" bestFit="1" customWidth="1"/>
    <col min="5" max="6" width="12.28515625" style="72" bestFit="1" customWidth="1"/>
    <col min="7" max="7" width="6.28515625" style="72" bestFit="1" customWidth="1"/>
    <col min="8" max="8" width="12" style="72" bestFit="1" customWidth="1"/>
    <col min="9" max="9" width="12.28515625" style="72" bestFit="1" customWidth="1"/>
    <col min="10" max="10" width="12.28515625" style="72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8" t="s">
        <v>186</v>
      </c>
      <c r="J1" s="83"/>
    </row>
    <row r="2" spans="1:10" ht="23.25" x14ac:dyDescent="0.25">
      <c r="A2" s="78" t="str">
        <f>VLOOKUP(A1,目次!B:C,2,0)</f>
        <v>무역지수, 유럽연합</v>
      </c>
      <c r="J2" s="83"/>
    </row>
    <row r="3" spans="1:10" ht="21" x14ac:dyDescent="0.25">
      <c r="A3" s="79" t="s">
        <v>178</v>
      </c>
      <c r="D3"/>
      <c r="E3"/>
      <c r="F3"/>
      <c r="G3"/>
      <c r="H3"/>
      <c r="I3"/>
      <c r="J3"/>
    </row>
    <row r="4" spans="1:10" ht="21.75" thickBot="1" x14ac:dyDescent="0.3">
      <c r="A4" s="79" t="s">
        <v>196</v>
      </c>
      <c r="D4"/>
      <c r="E4"/>
      <c r="F4"/>
      <c r="G4"/>
      <c r="H4"/>
      <c r="I4"/>
      <c r="J4"/>
    </row>
    <row r="5" spans="1:10" ht="21.75" thickBot="1" x14ac:dyDescent="0.3">
      <c r="A5" s="17"/>
      <c r="B5" s="17"/>
      <c r="C5" s="17"/>
      <c r="D5" s="56" t="s">
        <v>179</v>
      </c>
      <c r="E5" s="56" t="s">
        <v>180</v>
      </c>
      <c r="F5" s="56" t="s">
        <v>181</v>
      </c>
      <c r="G5" s="56"/>
      <c r="H5" s="56" t="s">
        <v>182</v>
      </c>
      <c r="I5" s="56" t="s">
        <v>183</v>
      </c>
      <c r="J5" s="61" t="s">
        <v>184</v>
      </c>
    </row>
    <row r="6" spans="1:10" ht="21.75" thickBot="1" x14ac:dyDescent="0.3">
      <c r="A6" s="17"/>
      <c r="B6" s="17"/>
      <c r="C6" s="17"/>
      <c r="D6" s="56" t="s">
        <v>371</v>
      </c>
      <c r="E6" s="56" t="s">
        <v>373</v>
      </c>
      <c r="F6" s="56" t="s">
        <v>198</v>
      </c>
      <c r="G6" s="56"/>
      <c r="H6" s="56" t="s">
        <v>375</v>
      </c>
      <c r="I6" s="56" t="s">
        <v>377</v>
      </c>
      <c r="J6" s="61" t="s">
        <v>201</v>
      </c>
    </row>
    <row r="7" spans="1:10" ht="21.75" thickBot="1" x14ac:dyDescent="0.3">
      <c r="A7" s="12" t="s">
        <v>392</v>
      </c>
      <c r="B7" s="12">
        <f>VLOOKUP(A7,'23'!$A$7:$B$21,2,0)</f>
        <v>2022</v>
      </c>
      <c r="C7" s="12"/>
      <c r="D7" s="80">
        <v>148.19999999999999</v>
      </c>
      <c r="E7" s="80">
        <v>118.9</v>
      </c>
      <c r="F7" s="80">
        <v>124.7</v>
      </c>
      <c r="G7" s="81"/>
      <c r="H7" s="80">
        <v>147.5</v>
      </c>
      <c r="I7" s="80">
        <v>108.6</v>
      </c>
      <c r="J7" s="82">
        <v>135.69999999999999</v>
      </c>
    </row>
    <row r="8" spans="1:10" ht="21.75" thickBot="1" x14ac:dyDescent="0.3">
      <c r="A8" s="12" t="s">
        <v>393</v>
      </c>
      <c r="B8" s="12">
        <f>VLOOKUP(A8,'23'!$A$7:$B$21,2,0)</f>
        <v>2023</v>
      </c>
      <c r="C8" s="12"/>
      <c r="D8" s="80">
        <v>164.3</v>
      </c>
      <c r="E8" s="80">
        <v>116.5</v>
      </c>
      <c r="F8" s="80">
        <v>141</v>
      </c>
      <c r="G8" s="81"/>
      <c r="H8" s="80">
        <v>147.19999999999999</v>
      </c>
      <c r="I8" s="80">
        <v>106.5</v>
      </c>
      <c r="J8" s="82">
        <v>138.19999999999999</v>
      </c>
    </row>
    <row r="9" spans="1:10" ht="21.75" thickBot="1" x14ac:dyDescent="0.3">
      <c r="A9" s="12" t="s">
        <v>394</v>
      </c>
      <c r="B9" s="12">
        <f>VLOOKUP(A9,'23'!$A$7:$B$21,2,0)</f>
        <v>2024</v>
      </c>
      <c r="C9" s="12"/>
      <c r="D9" s="80">
        <v>157.80000000000001</v>
      </c>
      <c r="E9" s="80">
        <v>104.4</v>
      </c>
      <c r="F9" s="80">
        <v>151.19999999999999</v>
      </c>
      <c r="G9" s="81"/>
      <c r="H9" s="80">
        <v>154.1</v>
      </c>
      <c r="I9" s="80">
        <v>100.9</v>
      </c>
      <c r="J9" s="82">
        <v>152.80000000000001</v>
      </c>
    </row>
    <row r="10" spans="1:10" ht="21.75" thickBot="1" x14ac:dyDescent="0.3">
      <c r="A10" s="12" t="s">
        <v>478</v>
      </c>
      <c r="B10" s="12" t="str">
        <f>VLOOKUP(A10,'23'!$A$7:$B$21,2,0)</f>
        <v>2024.12.</v>
      </c>
      <c r="C10" s="12"/>
      <c r="D10" s="80">
        <v>182.4</v>
      </c>
      <c r="E10" s="80">
        <v>124.3</v>
      </c>
      <c r="F10" s="80">
        <v>146.69999999999999</v>
      </c>
      <c r="G10" s="81"/>
      <c r="H10" s="80">
        <v>157.80000000000001</v>
      </c>
      <c r="I10" s="80">
        <v>100.7</v>
      </c>
      <c r="J10" s="82">
        <v>156.80000000000001</v>
      </c>
    </row>
    <row r="11" spans="1:10" ht="21.75" thickBot="1" x14ac:dyDescent="0.3">
      <c r="A11" s="12" t="s">
        <v>479</v>
      </c>
      <c r="B11" s="12" t="str">
        <f>VLOOKUP(A11,'23'!$A$7:$B$21,2,0)</f>
        <v>2025.01.</v>
      </c>
      <c r="C11" s="12"/>
      <c r="D11" s="80">
        <v>124.2</v>
      </c>
      <c r="E11" s="80">
        <v>80</v>
      </c>
      <c r="F11" s="80">
        <v>155.19999999999999</v>
      </c>
      <c r="G11" s="81"/>
      <c r="H11" s="80">
        <v>163.5</v>
      </c>
      <c r="I11" s="80">
        <v>100.9</v>
      </c>
      <c r="J11" s="82">
        <v>162</v>
      </c>
    </row>
    <row r="12" spans="1:10" ht="21.75" thickBot="1" x14ac:dyDescent="0.3">
      <c r="A12" s="12" t="s">
        <v>480</v>
      </c>
      <c r="B12" s="12" t="str">
        <f>VLOOKUP(A12,'23'!$A$7:$B$21,2,0)</f>
        <v>2025.02.</v>
      </c>
      <c r="C12" s="12"/>
      <c r="D12" s="80">
        <v>152.80000000000001</v>
      </c>
      <c r="E12" s="80">
        <v>101.5</v>
      </c>
      <c r="F12" s="80">
        <v>150.5</v>
      </c>
      <c r="G12" s="81"/>
      <c r="H12" s="80">
        <v>158.69999999999999</v>
      </c>
      <c r="I12" s="80">
        <v>102</v>
      </c>
      <c r="J12" s="82">
        <v>155.69999999999999</v>
      </c>
    </row>
    <row r="13" spans="1:10" ht="21.75" thickBot="1" x14ac:dyDescent="0.3">
      <c r="A13" s="12" t="s">
        <v>481</v>
      </c>
      <c r="B13" s="12" t="str">
        <f>VLOOKUP(A13,'23'!$A$7:$B$21,2,0)</f>
        <v>2025.03.</v>
      </c>
      <c r="C13" s="12"/>
      <c r="D13" s="80">
        <v>169.7</v>
      </c>
      <c r="E13" s="80">
        <v>115.2</v>
      </c>
      <c r="F13" s="80">
        <v>147.19999999999999</v>
      </c>
      <c r="G13" s="81"/>
      <c r="H13" s="80">
        <v>155.6</v>
      </c>
      <c r="I13" s="80">
        <v>107.7</v>
      </c>
      <c r="J13" s="82">
        <v>144.5</v>
      </c>
    </row>
    <row r="14" spans="1:10" ht="21.75" thickBot="1" x14ac:dyDescent="0.3">
      <c r="A14" s="12" t="s">
        <v>482</v>
      </c>
      <c r="B14" s="12" t="str">
        <f>VLOOKUP(A14,'23'!$A$7:$B$21,2,0)</f>
        <v>2025.04.</v>
      </c>
      <c r="C14" s="12"/>
      <c r="D14" s="80">
        <v>159</v>
      </c>
      <c r="E14" s="80">
        <v>106.2</v>
      </c>
      <c r="F14" s="80">
        <v>149.69999999999999</v>
      </c>
      <c r="G14" s="81"/>
      <c r="H14" s="80">
        <v>154.9</v>
      </c>
      <c r="I14" s="80">
        <v>104.3</v>
      </c>
      <c r="J14" s="82">
        <v>148.5</v>
      </c>
    </row>
    <row r="15" spans="1:10" ht="21.75" thickBot="1" x14ac:dyDescent="0.3">
      <c r="A15" s="12" t="s">
        <v>483</v>
      </c>
      <c r="B15" s="12" t="str">
        <f>VLOOKUP(A15,'23'!$A$7:$B$21,2,0)</f>
        <v>2025.05.</v>
      </c>
      <c r="C15" s="12"/>
      <c r="D15" s="80">
        <v>142.6</v>
      </c>
      <c r="E15" s="80">
        <v>95.7</v>
      </c>
      <c r="F15" s="80">
        <v>149</v>
      </c>
      <c r="G15" s="81"/>
      <c r="H15" s="80">
        <v>163.80000000000001</v>
      </c>
      <c r="I15" s="80">
        <v>105.7</v>
      </c>
      <c r="J15" s="82">
        <v>154.9</v>
      </c>
    </row>
    <row r="16" spans="1:10" ht="21.75" thickBot="1" x14ac:dyDescent="0.3">
      <c r="A16" s="12" t="s">
        <v>484</v>
      </c>
      <c r="B16" s="12" t="str">
        <f>VLOOKUP(A16,'23'!$A$7:$B$21,2,0)</f>
        <v>2025.06.</v>
      </c>
      <c r="C16" s="12"/>
      <c r="D16" s="80">
        <v>156.6</v>
      </c>
      <c r="E16" s="80">
        <v>104.1</v>
      </c>
      <c r="F16" s="80">
        <v>150.5</v>
      </c>
      <c r="G16" s="81"/>
      <c r="H16" s="80">
        <v>174.3</v>
      </c>
      <c r="I16" s="80">
        <v>113.3</v>
      </c>
      <c r="J16" s="82">
        <v>153.80000000000001</v>
      </c>
    </row>
    <row r="17" spans="1:10" ht="21.75" thickBot="1" x14ac:dyDescent="0.3">
      <c r="A17" s="12" t="s">
        <v>485</v>
      </c>
      <c r="B17" s="12" t="str">
        <f>VLOOKUP(A17,'23'!$A$7:$B$21,2,0)</f>
        <v>2025.07.</v>
      </c>
      <c r="C17" s="12"/>
      <c r="D17" s="80">
        <v>164.7</v>
      </c>
      <c r="E17" s="80">
        <v>106.1</v>
      </c>
      <c r="F17" s="80">
        <v>155.19999999999999</v>
      </c>
      <c r="G17" s="81"/>
      <c r="H17" s="80">
        <v>177</v>
      </c>
      <c r="I17" s="80">
        <v>118.1</v>
      </c>
      <c r="J17" s="82">
        <v>149.9</v>
      </c>
    </row>
    <row r="18" spans="1:10" ht="21.75" thickBot="1" x14ac:dyDescent="0.3">
      <c r="A18" s="12" t="s">
        <v>472</v>
      </c>
      <c r="B18" s="12" t="str">
        <f>VLOOKUP(A18,'23'!$A$7:$B$21,2,0)</f>
        <v>2025.08.</v>
      </c>
      <c r="C18" s="12"/>
      <c r="D18" s="80">
        <v>148.30000000000001</v>
      </c>
      <c r="E18" s="80">
        <v>93.8</v>
      </c>
      <c r="F18" s="80">
        <v>158.1</v>
      </c>
      <c r="G18" s="81"/>
      <c r="H18" s="80">
        <v>139.69999999999999</v>
      </c>
      <c r="I18" s="80">
        <v>96.6</v>
      </c>
      <c r="J18" s="82">
        <v>144.69999999999999</v>
      </c>
    </row>
    <row r="19" spans="1:10" ht="21.75" thickBot="1" x14ac:dyDescent="0.3">
      <c r="A19" s="12" t="s">
        <v>475</v>
      </c>
      <c r="B19" s="12" t="str">
        <f>VLOOKUP(A19,'23'!$A$7:$B$21,2,0)</f>
        <v>2025.09.</v>
      </c>
      <c r="C19" s="12"/>
      <c r="D19" s="80">
        <v>169.4</v>
      </c>
      <c r="E19" s="80">
        <v>107.7</v>
      </c>
      <c r="F19" s="80">
        <v>157.30000000000001</v>
      </c>
      <c r="G19" s="81"/>
      <c r="H19" s="80">
        <v>174</v>
      </c>
      <c r="I19" s="80">
        <v>111.9</v>
      </c>
      <c r="J19" s="82">
        <v>155.5</v>
      </c>
    </row>
    <row r="20" spans="1:10" ht="21.75" thickBot="1" x14ac:dyDescent="0.3">
      <c r="A20" s="12" t="s">
        <v>493</v>
      </c>
      <c r="B20" s="12" t="str">
        <f>VLOOKUP(A20,'23'!$A$7:$B$21,2,0)</f>
        <v>2025.10.</v>
      </c>
      <c r="C20" s="12"/>
      <c r="D20" s="80">
        <v>172.4</v>
      </c>
      <c r="E20" s="80">
        <v>107.2</v>
      </c>
      <c r="F20" s="80">
        <v>160.80000000000001</v>
      </c>
      <c r="G20" s="81"/>
      <c r="H20" s="80">
        <v>155.19999999999999</v>
      </c>
      <c r="I20" s="80">
        <v>98.1</v>
      </c>
      <c r="J20" s="82">
        <v>158.19999999999999</v>
      </c>
    </row>
    <row r="21" spans="1:10" ht="21.75" thickBot="1" x14ac:dyDescent="0.3">
      <c r="A21" s="95" t="s">
        <v>500</v>
      </c>
      <c r="B21" s="12" t="str">
        <f>VLOOKUP(A21,'23'!$A$7:$B$21,2,0)</f>
        <v>2025.11.</v>
      </c>
      <c r="C21" s="12"/>
      <c r="D21" s="80">
        <v>171.3</v>
      </c>
      <c r="E21" s="80">
        <v>105</v>
      </c>
      <c r="F21" s="80">
        <v>163.19999999999999</v>
      </c>
      <c r="G21" s="81" t="s">
        <v>466</v>
      </c>
      <c r="H21" s="80">
        <v>159.5</v>
      </c>
      <c r="I21" s="80">
        <v>96.7</v>
      </c>
      <c r="J21" s="82">
        <v>165</v>
      </c>
    </row>
    <row r="22" spans="1:10" ht="21" x14ac:dyDescent="0.25">
      <c r="A22" s="35" t="s">
        <v>389</v>
      </c>
      <c r="B22" s="35"/>
      <c r="C22" s="35"/>
      <c r="D22" s="70"/>
      <c r="E22" s="70"/>
      <c r="F22" s="70"/>
      <c r="G22" s="70"/>
      <c r="H22" s="70"/>
      <c r="I22" s="70"/>
      <c r="J22" s="70"/>
    </row>
    <row r="23" spans="1:10" ht="21" x14ac:dyDescent="0.25">
      <c r="A23" s="36" t="s">
        <v>390</v>
      </c>
      <c r="B23" s="36"/>
      <c r="C23" s="36"/>
      <c r="D23" s="71"/>
      <c r="E23" s="71"/>
      <c r="F23" s="71"/>
      <c r="G23" s="71"/>
      <c r="H23" s="71"/>
      <c r="I23" s="71"/>
      <c r="J23" s="71"/>
    </row>
    <row r="24" spans="1:10" x14ac:dyDescent="0.25">
      <c r="A24" s="19"/>
      <c r="B24" s="19"/>
      <c r="C24" s="20"/>
      <c r="D24" s="83"/>
      <c r="E24" s="83"/>
      <c r="F24" s="83"/>
      <c r="G24" s="83"/>
      <c r="H24" s="83"/>
      <c r="I24" s="83"/>
      <c r="J24" s="83"/>
    </row>
    <row r="25" spans="1:10" ht="21" x14ac:dyDescent="0.25">
      <c r="A25" s="84" t="s">
        <v>30</v>
      </c>
      <c r="D25"/>
      <c r="E25"/>
      <c r="F25"/>
      <c r="G25"/>
      <c r="H25"/>
      <c r="I25"/>
      <c r="J25"/>
    </row>
    <row r="26" spans="1:10" ht="21.75" thickBot="1" x14ac:dyDescent="0.3">
      <c r="A26" s="84" t="s">
        <v>199</v>
      </c>
      <c r="D26"/>
      <c r="E26"/>
      <c r="F26"/>
      <c r="G26"/>
      <c r="H26"/>
      <c r="I26"/>
      <c r="J26"/>
    </row>
    <row r="27" spans="1:10" ht="21.75" thickBot="1" x14ac:dyDescent="0.3">
      <c r="A27" s="17"/>
      <c r="B27" s="17"/>
      <c r="C27" s="17"/>
      <c r="D27" s="56" t="s">
        <v>179</v>
      </c>
      <c r="E27" s="56" t="s">
        <v>180</v>
      </c>
      <c r="F27" s="56" t="s">
        <v>181</v>
      </c>
      <c r="G27" s="56"/>
      <c r="H27" s="56" t="s">
        <v>182</v>
      </c>
      <c r="I27" s="56" t="s">
        <v>183</v>
      </c>
      <c r="J27" s="61" t="s">
        <v>184</v>
      </c>
    </row>
    <row r="28" spans="1:10" ht="21.75" thickBot="1" x14ac:dyDescent="0.3">
      <c r="A28" s="17"/>
      <c r="B28" s="17"/>
      <c r="C28" s="17"/>
      <c r="D28" s="56" t="s">
        <v>370</v>
      </c>
      <c r="E28" s="56" t="s">
        <v>372</v>
      </c>
      <c r="F28" s="56" t="s">
        <v>197</v>
      </c>
      <c r="G28" s="56"/>
      <c r="H28" s="56" t="s">
        <v>374</v>
      </c>
      <c r="I28" s="56" t="s">
        <v>376</v>
      </c>
      <c r="J28" s="61" t="s">
        <v>200</v>
      </c>
    </row>
    <row r="29" spans="1:10" ht="21.75" thickBot="1" x14ac:dyDescent="0.3">
      <c r="A29" s="12" t="s">
        <v>392</v>
      </c>
      <c r="B29" s="12">
        <f>VLOOKUP(A29,'23'!$A$7:$B$21,2,0)</f>
        <v>2022</v>
      </c>
      <c r="C29" s="12"/>
      <c r="D29" s="80">
        <v>22</v>
      </c>
      <c r="E29" s="80">
        <v>6.6</v>
      </c>
      <c r="F29" s="80">
        <v>14.5</v>
      </c>
      <c r="G29" s="81"/>
      <c r="H29" s="80">
        <v>21.1</v>
      </c>
      <c r="I29" s="80">
        <v>5.5</v>
      </c>
      <c r="J29" s="82">
        <v>14.8</v>
      </c>
    </row>
    <row r="30" spans="1:10" ht="21.75" thickBot="1" x14ac:dyDescent="0.3">
      <c r="A30" s="12" t="s">
        <v>393</v>
      </c>
      <c r="B30" s="12">
        <f>VLOOKUP(A30,'23'!$A$7:$B$21,2,0)</f>
        <v>2023</v>
      </c>
      <c r="C30" s="12"/>
      <c r="D30" s="80">
        <v>10.9</v>
      </c>
      <c r="E30" s="80">
        <v>-2</v>
      </c>
      <c r="F30" s="80">
        <v>13.1</v>
      </c>
      <c r="G30" s="81"/>
      <c r="H30" s="80">
        <v>-0.2</v>
      </c>
      <c r="I30" s="80">
        <v>-1.9</v>
      </c>
      <c r="J30" s="82">
        <v>1.8</v>
      </c>
    </row>
    <row r="31" spans="1:10" ht="21.75" thickBot="1" x14ac:dyDescent="0.3">
      <c r="A31" s="12" t="s">
        <v>394</v>
      </c>
      <c r="B31" s="12">
        <f>VLOOKUP(A31,'23'!$A$7:$B$21,2,0)</f>
        <v>2024</v>
      </c>
      <c r="C31" s="12"/>
      <c r="D31" s="80">
        <v>-3.9</v>
      </c>
      <c r="E31" s="80">
        <v>-10.4</v>
      </c>
      <c r="F31" s="80">
        <v>7.2</v>
      </c>
      <c r="G31" s="81"/>
      <c r="H31" s="80">
        <v>4.7</v>
      </c>
      <c r="I31" s="80">
        <v>-5.3</v>
      </c>
      <c r="J31" s="82">
        <v>10.6</v>
      </c>
    </row>
    <row r="32" spans="1:10" ht="21.75" thickBot="1" x14ac:dyDescent="0.3">
      <c r="A32" s="12" t="s">
        <v>478</v>
      </c>
      <c r="B32" s="12" t="str">
        <f>VLOOKUP(A32,'23'!$A$7:$B$21,2,0)</f>
        <v>2024.12.</v>
      </c>
      <c r="C32" s="12"/>
      <c r="D32" s="80">
        <v>0.5</v>
      </c>
      <c r="E32" s="80">
        <v>0</v>
      </c>
      <c r="F32" s="80">
        <v>0.5</v>
      </c>
      <c r="G32" s="81"/>
      <c r="H32" s="80">
        <v>7.8</v>
      </c>
      <c r="I32" s="80">
        <v>1.8</v>
      </c>
      <c r="J32" s="82">
        <v>5.9</v>
      </c>
    </row>
    <row r="33" spans="1:10" ht="21.75" thickBot="1" x14ac:dyDescent="0.3">
      <c r="A33" s="12" t="s">
        <v>479</v>
      </c>
      <c r="B33" s="12" t="str">
        <f>VLOOKUP(A33,'23'!$A$7:$B$21,2,0)</f>
        <v>2025.01.</v>
      </c>
      <c r="C33" s="12"/>
      <c r="D33" s="80">
        <v>-15</v>
      </c>
      <c r="E33" s="80">
        <v>-18.2</v>
      </c>
      <c r="F33" s="80">
        <v>3.9</v>
      </c>
      <c r="G33" s="81"/>
      <c r="H33" s="80">
        <v>37.6</v>
      </c>
      <c r="I33" s="80">
        <v>28.9</v>
      </c>
      <c r="J33" s="82">
        <v>6.8</v>
      </c>
    </row>
    <row r="34" spans="1:10" ht="21.75" thickBot="1" x14ac:dyDescent="0.3">
      <c r="A34" s="12" t="s">
        <v>480</v>
      </c>
      <c r="B34" s="12" t="str">
        <f>VLOOKUP(A34,'23'!$A$7:$B$21,2,0)</f>
        <v>2025.02.</v>
      </c>
      <c r="C34" s="12"/>
      <c r="D34" s="80">
        <v>-7.7</v>
      </c>
      <c r="E34" s="80">
        <v>-9.9</v>
      </c>
      <c r="F34" s="80">
        <v>2.4</v>
      </c>
      <c r="G34" s="81"/>
      <c r="H34" s="80">
        <v>14</v>
      </c>
      <c r="I34" s="80">
        <v>6.9</v>
      </c>
      <c r="J34" s="82">
        <v>6.6</v>
      </c>
    </row>
    <row r="35" spans="1:10" ht="21.75" thickBot="1" x14ac:dyDescent="0.3">
      <c r="A35" s="12" t="s">
        <v>481</v>
      </c>
      <c r="B35" s="12" t="str">
        <f>VLOOKUP(A35,'23'!$A$7:$B$21,2,0)</f>
        <v>2025.03.</v>
      </c>
      <c r="C35" s="12"/>
      <c r="D35" s="80">
        <v>-1.1000000000000001</v>
      </c>
      <c r="E35" s="80">
        <v>-0.4</v>
      </c>
      <c r="F35" s="80">
        <v>-0.7</v>
      </c>
      <c r="G35" s="81"/>
      <c r="H35" s="80">
        <v>0.8</v>
      </c>
      <c r="I35" s="80">
        <v>6.6</v>
      </c>
      <c r="J35" s="82">
        <v>-5.4</v>
      </c>
    </row>
    <row r="36" spans="1:10" ht="21.75" thickBot="1" x14ac:dyDescent="0.3">
      <c r="A36" s="12" t="s">
        <v>482</v>
      </c>
      <c r="B36" s="12" t="str">
        <f>VLOOKUP(A36,'23'!$A$7:$B$21,2,0)</f>
        <v>2025.04.</v>
      </c>
      <c r="C36" s="12"/>
      <c r="D36" s="80">
        <v>-5.2</v>
      </c>
      <c r="E36" s="80">
        <v>-4.4000000000000004</v>
      </c>
      <c r="F36" s="80">
        <v>-0.9</v>
      </c>
      <c r="G36" s="81"/>
      <c r="H36" s="80">
        <v>-0.7</v>
      </c>
      <c r="I36" s="80">
        <v>-2.8</v>
      </c>
      <c r="J36" s="82">
        <v>2.2000000000000002</v>
      </c>
    </row>
    <row r="37" spans="1:10" ht="21.75" thickBot="1" x14ac:dyDescent="0.3">
      <c r="A37" s="12" t="s">
        <v>483</v>
      </c>
      <c r="B37" s="12" t="str">
        <f>VLOOKUP(A37,'23'!$A$7:$B$21,2,0)</f>
        <v>2025.05.</v>
      </c>
      <c r="C37" s="12"/>
      <c r="D37" s="80">
        <v>4.9000000000000004</v>
      </c>
      <c r="E37" s="80">
        <v>6.3</v>
      </c>
      <c r="F37" s="80">
        <v>-1.3</v>
      </c>
      <c r="G37" s="81"/>
      <c r="H37" s="80">
        <v>7.3</v>
      </c>
      <c r="I37" s="80">
        <v>2.2999999999999998</v>
      </c>
      <c r="J37" s="82">
        <v>4.9000000000000004</v>
      </c>
    </row>
    <row r="38" spans="1:10" ht="21.75" thickBot="1" x14ac:dyDescent="0.3">
      <c r="A38" s="12" t="s">
        <v>484</v>
      </c>
      <c r="B38" s="12" t="str">
        <f>VLOOKUP(A38,'23'!$A$7:$B$21,2,0)</f>
        <v>2025.06.</v>
      </c>
      <c r="C38" s="12"/>
      <c r="D38" s="80">
        <v>3.6</v>
      </c>
      <c r="E38" s="80">
        <v>7</v>
      </c>
      <c r="F38" s="80">
        <v>-3.3</v>
      </c>
      <c r="G38" s="81"/>
      <c r="H38" s="80">
        <v>14.6</v>
      </c>
      <c r="I38" s="80">
        <v>10.7</v>
      </c>
      <c r="J38" s="82">
        <v>3.5</v>
      </c>
    </row>
    <row r="39" spans="1:10" ht="21.75" thickBot="1" x14ac:dyDescent="0.3">
      <c r="A39" s="12" t="s">
        <v>485</v>
      </c>
      <c r="B39" s="12" t="str">
        <f>VLOOKUP(A39,'23'!$A$7:$B$21,2,0)</f>
        <v>2025.07.</v>
      </c>
      <c r="C39" s="12"/>
      <c r="D39" s="80">
        <v>-3.4</v>
      </c>
      <c r="E39" s="80">
        <v>-3.7</v>
      </c>
      <c r="F39" s="80">
        <v>0.3</v>
      </c>
      <c r="G39" s="81"/>
      <c r="H39" s="80">
        <v>5.7</v>
      </c>
      <c r="I39" s="80">
        <v>9.8000000000000007</v>
      </c>
      <c r="J39" s="82">
        <v>-3.7</v>
      </c>
    </row>
    <row r="40" spans="1:10" ht="21.75" thickBot="1" x14ac:dyDescent="0.3">
      <c r="A40" s="12" t="s">
        <v>472</v>
      </c>
      <c r="B40" s="12" t="str">
        <f>VLOOKUP(A40,'23'!$A$7:$B$21,2,0)</f>
        <v>2025.08.</v>
      </c>
      <c r="C40" s="12"/>
      <c r="D40" s="80">
        <v>5.6</v>
      </c>
      <c r="E40" s="80">
        <v>0.1</v>
      </c>
      <c r="F40" s="80">
        <v>5.5</v>
      </c>
      <c r="G40" s="81"/>
      <c r="H40" s="80">
        <v>-20.100000000000001</v>
      </c>
      <c r="I40" s="80">
        <v>-14.1</v>
      </c>
      <c r="J40" s="82">
        <v>-7</v>
      </c>
    </row>
    <row r="41" spans="1:10" ht="21.75" thickBot="1" x14ac:dyDescent="0.3">
      <c r="A41" s="12" t="s">
        <v>475</v>
      </c>
      <c r="B41" s="12" t="str">
        <f>VLOOKUP(A41,'23'!$A$7:$B$21,2,0)</f>
        <v>2025.09.</v>
      </c>
      <c r="C41" s="12"/>
      <c r="D41" s="80">
        <v>5</v>
      </c>
      <c r="E41" s="80">
        <v>-0.2</v>
      </c>
      <c r="F41" s="80">
        <v>5.2</v>
      </c>
      <c r="G41" s="81"/>
      <c r="H41" s="80">
        <v>11.1</v>
      </c>
      <c r="I41" s="80">
        <v>7.5</v>
      </c>
      <c r="J41" s="82">
        <v>3.4</v>
      </c>
    </row>
    <row r="42" spans="1:10" ht="21.75" thickBot="1" x14ac:dyDescent="0.3">
      <c r="A42" s="12" t="s">
        <v>493</v>
      </c>
      <c r="B42" s="12" t="str">
        <f>VLOOKUP(A42,'23'!$A$7:$B$21,2,0)</f>
        <v>2025.10.</v>
      </c>
      <c r="C42" s="12"/>
      <c r="D42" s="80">
        <v>9.1999999999999993</v>
      </c>
      <c r="E42" s="80">
        <v>4.9000000000000004</v>
      </c>
      <c r="F42" s="80">
        <v>4.0999999999999996</v>
      </c>
      <c r="G42" s="81"/>
      <c r="H42" s="80">
        <v>-9</v>
      </c>
      <c r="I42" s="80">
        <v>-9</v>
      </c>
      <c r="J42" s="82">
        <v>0</v>
      </c>
    </row>
    <row r="43" spans="1:10" ht="21.75" thickBot="1" x14ac:dyDescent="0.3">
      <c r="A43" s="12" t="s">
        <v>500</v>
      </c>
      <c r="B43" s="12" t="str">
        <f>VLOOKUP(A43,'23'!$A$7:$B$21,2,0)</f>
        <v>2025.11.</v>
      </c>
      <c r="C43" s="12"/>
      <c r="D43" s="80">
        <v>19.5</v>
      </c>
      <c r="E43" s="80">
        <v>16</v>
      </c>
      <c r="F43" s="80">
        <v>3.1</v>
      </c>
      <c r="G43" s="81" t="s">
        <v>466</v>
      </c>
      <c r="H43" s="80">
        <v>6.8</v>
      </c>
      <c r="I43" s="80">
        <v>7</v>
      </c>
      <c r="J43" s="82">
        <v>-0.1</v>
      </c>
    </row>
    <row r="44" spans="1:10" ht="21" x14ac:dyDescent="0.25">
      <c r="A44" s="35" t="s">
        <v>388</v>
      </c>
      <c r="B44" s="35"/>
      <c r="C44" s="35"/>
      <c r="D44" s="70"/>
      <c r="E44" s="70"/>
      <c r="F44" s="70"/>
      <c r="G44" s="70"/>
      <c r="H44" s="70"/>
      <c r="I44" s="70"/>
      <c r="J44" s="70"/>
    </row>
    <row r="45" spans="1:10" ht="21" x14ac:dyDescent="0.25">
      <c r="A45" s="36" t="s">
        <v>419</v>
      </c>
      <c r="B45" s="36"/>
      <c r="C45" s="36"/>
      <c r="D45" s="71"/>
      <c r="E45" s="71"/>
      <c r="F45" s="71"/>
      <c r="G45" s="71"/>
      <c r="H45" s="71"/>
      <c r="I45" s="71"/>
      <c r="J45" s="71"/>
    </row>
    <row r="46" spans="1:10" ht="14.25" customHeight="1" x14ac:dyDescent="0.25"/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29ABF-933B-404D-B4DF-21B859DB3B91}">
  <dimension ref="A1:J49"/>
  <sheetViews>
    <sheetView showGridLines="0" zoomScaleNormal="100" workbookViewId="0">
      <selection activeCell="A51" sqref="A51"/>
    </sheetView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style="72" bestFit="1" customWidth="1"/>
    <col min="5" max="6" width="12.28515625" style="72" bestFit="1" customWidth="1"/>
    <col min="7" max="7" width="6.28515625" style="72" bestFit="1" customWidth="1"/>
    <col min="8" max="8" width="12" style="72" bestFit="1" customWidth="1"/>
    <col min="9" max="10" width="12.28515625" style="72" bestFit="1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8" t="s">
        <v>187</v>
      </c>
      <c r="J1" s="83"/>
    </row>
    <row r="2" spans="1:10" ht="23.25" x14ac:dyDescent="0.25">
      <c r="A2" s="78" t="str">
        <f>VLOOKUP(A1,目次!B:C,2,0)</f>
        <v>무역지수, 아시아</v>
      </c>
      <c r="J2" s="83"/>
    </row>
    <row r="3" spans="1:10" ht="21" x14ac:dyDescent="0.25">
      <c r="A3" s="79" t="s">
        <v>178</v>
      </c>
      <c r="D3"/>
      <c r="E3"/>
      <c r="F3"/>
      <c r="G3"/>
      <c r="H3"/>
      <c r="I3"/>
      <c r="J3"/>
    </row>
    <row r="4" spans="1:10" ht="21.75" thickBot="1" x14ac:dyDescent="0.3">
      <c r="A4" s="79" t="s">
        <v>196</v>
      </c>
      <c r="D4"/>
      <c r="E4"/>
      <c r="F4"/>
      <c r="G4"/>
      <c r="H4"/>
      <c r="I4"/>
      <c r="J4"/>
    </row>
    <row r="5" spans="1:10" ht="21.75" thickBot="1" x14ac:dyDescent="0.3">
      <c r="A5" s="17"/>
      <c r="B5" s="17"/>
      <c r="C5" s="17"/>
      <c r="D5" s="56" t="s">
        <v>179</v>
      </c>
      <c r="E5" s="56" t="s">
        <v>180</v>
      </c>
      <c r="F5" s="56" t="s">
        <v>181</v>
      </c>
      <c r="G5" s="56"/>
      <c r="H5" s="56" t="s">
        <v>182</v>
      </c>
      <c r="I5" s="56" t="s">
        <v>183</v>
      </c>
      <c r="J5" s="61" t="s">
        <v>184</v>
      </c>
    </row>
    <row r="6" spans="1:10" ht="21.75" thickBot="1" x14ac:dyDescent="0.3">
      <c r="A6" s="17"/>
      <c r="B6" s="17"/>
      <c r="C6" s="17"/>
      <c r="D6" s="56" t="s">
        <v>371</v>
      </c>
      <c r="E6" s="56" t="s">
        <v>373</v>
      </c>
      <c r="F6" s="56" t="s">
        <v>198</v>
      </c>
      <c r="G6" s="56"/>
      <c r="H6" s="56" t="s">
        <v>375</v>
      </c>
      <c r="I6" s="56" t="s">
        <v>377</v>
      </c>
      <c r="J6" s="61" t="s">
        <v>201</v>
      </c>
    </row>
    <row r="7" spans="1:10" ht="21.75" thickBot="1" x14ac:dyDescent="0.3">
      <c r="A7" s="12" t="s">
        <v>392</v>
      </c>
      <c r="B7" s="12">
        <f>VLOOKUP(A7,'23'!$A$7:$B$21,2,0)</f>
        <v>2022</v>
      </c>
      <c r="C7" s="12"/>
      <c r="D7" s="80">
        <v>141.30000000000001</v>
      </c>
      <c r="E7" s="80">
        <v>106.4</v>
      </c>
      <c r="F7" s="80">
        <v>132.80000000000001</v>
      </c>
      <c r="G7" s="81"/>
      <c r="H7" s="80">
        <v>154</v>
      </c>
      <c r="I7" s="80">
        <v>106.1</v>
      </c>
      <c r="J7" s="82">
        <v>145.19999999999999</v>
      </c>
    </row>
    <row r="8" spans="1:10" ht="21.75" thickBot="1" x14ac:dyDescent="0.3">
      <c r="A8" s="12" t="s">
        <v>393</v>
      </c>
      <c r="B8" s="12">
        <f>VLOOKUP(A8,'23'!$A$7:$B$21,2,0)</f>
        <v>2023</v>
      </c>
      <c r="C8" s="12"/>
      <c r="D8" s="80">
        <v>133.9</v>
      </c>
      <c r="E8" s="80">
        <v>97.1</v>
      </c>
      <c r="F8" s="80">
        <v>137.80000000000001</v>
      </c>
      <c r="G8" s="81"/>
      <c r="H8" s="80">
        <v>150</v>
      </c>
      <c r="I8" s="80">
        <v>101.8</v>
      </c>
      <c r="J8" s="82">
        <v>147.4</v>
      </c>
    </row>
    <row r="9" spans="1:10" ht="21.75" thickBot="1" x14ac:dyDescent="0.3">
      <c r="A9" s="12" t="s">
        <v>394</v>
      </c>
      <c r="B9" s="12">
        <f>VLOOKUP(A9,'23'!$A$7:$B$21,2,0)</f>
        <v>2024</v>
      </c>
      <c r="C9" s="12"/>
      <c r="D9" s="80">
        <v>145</v>
      </c>
      <c r="E9" s="80">
        <v>96</v>
      </c>
      <c r="F9" s="80">
        <v>151</v>
      </c>
      <c r="G9" s="81"/>
      <c r="H9" s="80">
        <v>155.5</v>
      </c>
      <c r="I9" s="80">
        <v>99.1</v>
      </c>
      <c r="J9" s="82">
        <v>156.9</v>
      </c>
    </row>
    <row r="10" spans="1:10" ht="21.75" thickBot="1" x14ac:dyDescent="0.3">
      <c r="A10" s="12" t="s">
        <v>478</v>
      </c>
      <c r="B10" s="12" t="str">
        <f>VLOOKUP(A10,'23'!$A$7:$B$21,2,0)</f>
        <v>2024.12.</v>
      </c>
      <c r="C10" s="12"/>
      <c r="D10" s="80">
        <v>158.30000000000001</v>
      </c>
      <c r="E10" s="80">
        <v>104.3</v>
      </c>
      <c r="F10" s="80">
        <v>151.80000000000001</v>
      </c>
      <c r="G10" s="81"/>
      <c r="H10" s="80">
        <v>159.80000000000001</v>
      </c>
      <c r="I10" s="80">
        <v>101.3</v>
      </c>
      <c r="J10" s="82">
        <v>157.80000000000001</v>
      </c>
    </row>
    <row r="11" spans="1:10" ht="21.75" thickBot="1" x14ac:dyDescent="0.3">
      <c r="A11" s="12" t="s">
        <v>479</v>
      </c>
      <c r="B11" s="12" t="str">
        <f>VLOOKUP(A11,'23'!$A$7:$B$21,2,0)</f>
        <v>2025.01.</v>
      </c>
      <c r="C11" s="12"/>
      <c r="D11" s="80">
        <v>126.7</v>
      </c>
      <c r="E11" s="80">
        <v>80.599999999999994</v>
      </c>
      <c r="F11" s="80">
        <v>157.19999999999999</v>
      </c>
      <c r="G11" s="81"/>
      <c r="H11" s="80">
        <v>184.5</v>
      </c>
      <c r="I11" s="80">
        <v>113.5</v>
      </c>
      <c r="J11" s="82">
        <v>162.5</v>
      </c>
    </row>
    <row r="12" spans="1:10" ht="21.75" thickBot="1" x14ac:dyDescent="0.3">
      <c r="A12" s="12" t="s">
        <v>480</v>
      </c>
      <c r="B12" s="12" t="str">
        <f>VLOOKUP(A12,'23'!$A$7:$B$21,2,0)</f>
        <v>2025.02.</v>
      </c>
      <c r="C12" s="12"/>
      <c r="D12" s="80">
        <v>149.6</v>
      </c>
      <c r="E12" s="80">
        <v>95.4</v>
      </c>
      <c r="F12" s="80">
        <v>156.80000000000001</v>
      </c>
      <c r="G12" s="81"/>
      <c r="H12" s="80">
        <v>138.4</v>
      </c>
      <c r="I12" s="80">
        <v>87.1</v>
      </c>
      <c r="J12" s="82">
        <v>158.9</v>
      </c>
    </row>
    <row r="13" spans="1:10" ht="21.75" thickBot="1" x14ac:dyDescent="0.3">
      <c r="A13" s="12" t="s">
        <v>481</v>
      </c>
      <c r="B13" s="12" t="str">
        <f>VLOOKUP(A13,'23'!$A$7:$B$21,2,0)</f>
        <v>2025.03.</v>
      </c>
      <c r="C13" s="12"/>
      <c r="D13" s="80">
        <v>161.9</v>
      </c>
      <c r="E13" s="80">
        <v>104.6</v>
      </c>
      <c r="F13" s="80">
        <v>154.69999999999999</v>
      </c>
      <c r="G13" s="81"/>
      <c r="H13" s="80">
        <v>158.9</v>
      </c>
      <c r="I13" s="80">
        <v>104.7</v>
      </c>
      <c r="J13" s="82">
        <v>151.80000000000001</v>
      </c>
    </row>
    <row r="14" spans="1:10" ht="21.75" thickBot="1" x14ac:dyDescent="0.3">
      <c r="A14" s="12" t="s">
        <v>482</v>
      </c>
      <c r="B14" s="12" t="str">
        <f>VLOOKUP(A14,'23'!$A$7:$B$21,2,0)</f>
        <v>2025.04.</v>
      </c>
      <c r="C14" s="12"/>
      <c r="D14" s="80">
        <v>152.9</v>
      </c>
      <c r="E14" s="80">
        <v>98.6</v>
      </c>
      <c r="F14" s="80">
        <v>155.1</v>
      </c>
      <c r="G14" s="81"/>
      <c r="H14" s="80">
        <v>156.1</v>
      </c>
      <c r="I14" s="80">
        <v>104.2</v>
      </c>
      <c r="J14" s="82">
        <v>149.80000000000001</v>
      </c>
    </row>
    <row r="15" spans="1:10" ht="21.75" thickBot="1" x14ac:dyDescent="0.3">
      <c r="A15" s="12" t="s">
        <v>483</v>
      </c>
      <c r="B15" s="12" t="str">
        <f>VLOOKUP(A15,'23'!$A$7:$B$21,2,0)</f>
        <v>2025.05.</v>
      </c>
      <c r="C15" s="12"/>
      <c r="D15" s="80">
        <v>137</v>
      </c>
      <c r="E15" s="80">
        <v>91.3</v>
      </c>
      <c r="F15" s="80">
        <v>150.1</v>
      </c>
      <c r="G15" s="81"/>
      <c r="H15" s="80">
        <v>144.19999999999999</v>
      </c>
      <c r="I15" s="80">
        <v>99.2</v>
      </c>
      <c r="J15" s="82">
        <v>145.30000000000001</v>
      </c>
    </row>
    <row r="16" spans="1:10" ht="21.75" thickBot="1" x14ac:dyDescent="0.3">
      <c r="A16" s="12" t="s">
        <v>484</v>
      </c>
      <c r="B16" s="12" t="str">
        <f>VLOOKUP(A16,'23'!$A$7:$B$21,2,0)</f>
        <v>2025.06.</v>
      </c>
      <c r="C16" s="12"/>
      <c r="D16" s="80">
        <v>150.9</v>
      </c>
      <c r="E16" s="80">
        <v>99.7</v>
      </c>
      <c r="F16" s="80">
        <v>151.30000000000001</v>
      </c>
      <c r="G16" s="81"/>
      <c r="H16" s="80">
        <v>155.1</v>
      </c>
      <c r="I16" s="80">
        <v>105.9</v>
      </c>
      <c r="J16" s="82">
        <v>146.5</v>
      </c>
    </row>
    <row r="17" spans="1:10" ht="21.75" thickBot="1" x14ac:dyDescent="0.3">
      <c r="A17" s="12" t="s">
        <v>485</v>
      </c>
      <c r="B17" s="12" t="str">
        <f>VLOOKUP(A17,'23'!$A$7:$B$21,2,0)</f>
        <v>2025.07.</v>
      </c>
      <c r="C17" s="12"/>
      <c r="D17" s="80">
        <v>155.30000000000001</v>
      </c>
      <c r="E17" s="80">
        <v>100.2</v>
      </c>
      <c r="F17" s="80">
        <v>155</v>
      </c>
      <c r="G17" s="81"/>
      <c r="H17" s="80">
        <v>159.19999999999999</v>
      </c>
      <c r="I17" s="80">
        <v>108.1</v>
      </c>
      <c r="J17" s="82">
        <v>147.30000000000001</v>
      </c>
    </row>
    <row r="18" spans="1:10" ht="21.75" thickBot="1" x14ac:dyDescent="0.3">
      <c r="A18" s="12" t="s">
        <v>472</v>
      </c>
      <c r="B18" s="12" t="str">
        <f>VLOOKUP(A18,'23'!$A$7:$B$21,2,0)</f>
        <v>2025.08.</v>
      </c>
      <c r="C18" s="12"/>
      <c r="D18" s="80">
        <v>145</v>
      </c>
      <c r="E18" s="80">
        <v>87.8</v>
      </c>
      <c r="F18" s="80">
        <v>165.1</v>
      </c>
      <c r="G18" s="81"/>
      <c r="H18" s="80">
        <v>145.30000000000001</v>
      </c>
      <c r="I18" s="80">
        <v>97.5</v>
      </c>
      <c r="J18" s="82">
        <v>149</v>
      </c>
    </row>
    <row r="19" spans="1:10" ht="21.75" thickBot="1" x14ac:dyDescent="0.3">
      <c r="A19" s="12" t="s">
        <v>475</v>
      </c>
      <c r="B19" s="12" t="str">
        <f>VLOOKUP(A19,'23'!$A$7:$B$21,2,0)</f>
        <v>2025.09.</v>
      </c>
      <c r="C19" s="12"/>
      <c r="D19" s="80">
        <v>158.19999999999999</v>
      </c>
      <c r="E19" s="80">
        <v>98.4</v>
      </c>
      <c r="F19" s="80">
        <v>160.69999999999999</v>
      </c>
      <c r="G19" s="81"/>
      <c r="H19" s="80">
        <v>170.4</v>
      </c>
      <c r="I19" s="80">
        <v>112.3</v>
      </c>
      <c r="J19" s="82">
        <v>151.80000000000001</v>
      </c>
    </row>
    <row r="20" spans="1:10" ht="21.75" thickBot="1" x14ac:dyDescent="0.3">
      <c r="A20" s="12" t="s">
        <v>493</v>
      </c>
      <c r="B20" s="12" t="str">
        <f>VLOOKUP(A20,'23'!$A$7:$B$21,2,0)</f>
        <v>2025.10.</v>
      </c>
      <c r="C20" s="12"/>
      <c r="D20" s="80">
        <v>160.69999999999999</v>
      </c>
      <c r="E20" s="80">
        <v>100.8</v>
      </c>
      <c r="F20" s="80">
        <v>159.4</v>
      </c>
      <c r="G20" s="81"/>
      <c r="H20" s="80">
        <v>174.5</v>
      </c>
      <c r="I20" s="80">
        <v>112.8</v>
      </c>
      <c r="J20" s="82">
        <v>154.80000000000001</v>
      </c>
    </row>
    <row r="21" spans="1:10" ht="21.75" thickBot="1" x14ac:dyDescent="0.3">
      <c r="A21" s="12" t="s">
        <v>500</v>
      </c>
      <c r="B21" s="12" t="str">
        <f>VLOOKUP(A21,'23'!$A$7:$B$21,2,0)</f>
        <v>2025.11.</v>
      </c>
      <c r="C21" s="12"/>
      <c r="D21" s="80">
        <v>160.1</v>
      </c>
      <c r="E21" s="80">
        <v>98</v>
      </c>
      <c r="F21" s="80">
        <v>163.4</v>
      </c>
      <c r="G21" s="81" t="s">
        <v>466</v>
      </c>
      <c r="H21" s="80">
        <v>166</v>
      </c>
      <c r="I21" s="80">
        <v>106.1</v>
      </c>
      <c r="J21" s="82">
        <v>156.6</v>
      </c>
    </row>
    <row r="22" spans="1:10" ht="21" x14ac:dyDescent="0.25">
      <c r="A22" s="35" t="s">
        <v>389</v>
      </c>
      <c r="B22" s="35"/>
      <c r="C22" s="35"/>
      <c r="D22" s="70"/>
      <c r="E22" s="70"/>
      <c r="F22" s="70"/>
      <c r="G22" s="70"/>
      <c r="H22" s="70"/>
      <c r="I22" s="70"/>
      <c r="J22" s="70"/>
    </row>
    <row r="23" spans="1:10" ht="21" x14ac:dyDescent="0.25">
      <c r="A23" s="36" t="s">
        <v>390</v>
      </c>
      <c r="B23" s="36"/>
      <c r="C23" s="36"/>
      <c r="D23" s="71"/>
      <c r="E23" s="71"/>
      <c r="F23" s="71"/>
      <c r="G23" s="71"/>
      <c r="H23" s="71"/>
      <c r="I23" s="71"/>
      <c r="J23" s="71"/>
    </row>
    <row r="24" spans="1:10" ht="21" x14ac:dyDescent="0.25">
      <c r="A24" s="36"/>
      <c r="B24" s="36"/>
      <c r="C24" s="36"/>
      <c r="D24" s="71"/>
      <c r="E24" s="71"/>
      <c r="F24" s="71"/>
      <c r="G24" s="71"/>
      <c r="H24" s="71"/>
      <c r="I24" s="71"/>
      <c r="J24" s="71"/>
    </row>
    <row r="25" spans="1:10" s="94" customFormat="1" ht="21" x14ac:dyDescent="0.25">
      <c r="A25" s="36" t="s">
        <v>473</v>
      </c>
      <c r="B25" s="36"/>
      <c r="C25" s="36"/>
      <c r="D25" s="71"/>
      <c r="E25" s="71"/>
      <c r="F25" s="71"/>
      <c r="G25" s="71"/>
      <c r="H25" s="71"/>
      <c r="I25" s="71"/>
      <c r="J25" s="71"/>
    </row>
    <row r="26" spans="1:10" s="94" customFormat="1" ht="21" x14ac:dyDescent="0.25">
      <c r="A26" s="36" t="s">
        <v>474</v>
      </c>
      <c r="B26" s="36"/>
      <c r="C26" s="36"/>
      <c r="D26" s="71"/>
      <c r="E26" s="71"/>
      <c r="F26" s="71"/>
      <c r="G26" s="71"/>
      <c r="H26" s="71"/>
      <c r="I26" s="71"/>
      <c r="J26" s="71"/>
    </row>
    <row r="27" spans="1:10" x14ac:dyDescent="0.25">
      <c r="A27" s="19"/>
      <c r="B27" s="19"/>
      <c r="C27" s="20"/>
      <c r="D27" s="83"/>
      <c r="E27" s="83"/>
      <c r="F27" s="83"/>
      <c r="G27" s="83"/>
      <c r="H27" s="83"/>
      <c r="I27" s="83"/>
      <c r="J27" s="83"/>
    </row>
    <row r="28" spans="1:10" ht="21" x14ac:dyDescent="0.25">
      <c r="A28" s="84" t="s">
        <v>30</v>
      </c>
      <c r="D28"/>
      <c r="E28"/>
      <c r="F28"/>
      <c r="G28"/>
      <c r="H28"/>
      <c r="I28"/>
      <c r="J28"/>
    </row>
    <row r="29" spans="1:10" ht="21.75" thickBot="1" x14ac:dyDescent="0.3">
      <c r="A29" s="84" t="s">
        <v>199</v>
      </c>
      <c r="D29"/>
      <c r="E29"/>
      <c r="F29"/>
      <c r="G29"/>
      <c r="H29"/>
      <c r="I29"/>
      <c r="J29"/>
    </row>
    <row r="30" spans="1:10" ht="21.75" thickBot="1" x14ac:dyDescent="0.3">
      <c r="A30" s="17"/>
      <c r="B30" s="17"/>
      <c r="C30" s="17"/>
      <c r="D30" s="56" t="s">
        <v>179</v>
      </c>
      <c r="E30" s="56" t="s">
        <v>180</v>
      </c>
      <c r="F30" s="56" t="s">
        <v>181</v>
      </c>
      <c r="G30" s="56"/>
      <c r="H30" s="56" t="s">
        <v>182</v>
      </c>
      <c r="I30" s="56" t="s">
        <v>183</v>
      </c>
      <c r="J30" s="61" t="s">
        <v>184</v>
      </c>
    </row>
    <row r="31" spans="1:10" ht="21.75" thickBot="1" x14ac:dyDescent="0.3">
      <c r="A31" s="17"/>
      <c r="B31" s="17"/>
      <c r="C31" s="17"/>
      <c r="D31" s="56" t="s">
        <v>370</v>
      </c>
      <c r="E31" s="56" t="s">
        <v>372</v>
      </c>
      <c r="F31" s="56" t="s">
        <v>197</v>
      </c>
      <c r="G31" s="56"/>
      <c r="H31" s="56" t="s">
        <v>374</v>
      </c>
      <c r="I31" s="56" t="s">
        <v>376</v>
      </c>
      <c r="J31" s="61" t="s">
        <v>200</v>
      </c>
    </row>
    <row r="32" spans="1:10" ht="21.75" thickBot="1" x14ac:dyDescent="0.3">
      <c r="A32" s="12" t="s">
        <v>392</v>
      </c>
      <c r="B32" s="12">
        <f>VLOOKUP(A32,'23'!$A$7:$B$21,2,0)</f>
        <v>2022</v>
      </c>
      <c r="C32" s="12"/>
      <c r="D32" s="80">
        <v>15.1</v>
      </c>
      <c r="E32" s="80">
        <v>-3.8</v>
      </c>
      <c r="F32" s="80">
        <v>19.5</v>
      </c>
      <c r="G32" s="81"/>
      <c r="H32" s="80">
        <v>29.9</v>
      </c>
      <c r="I32" s="80">
        <v>-0.5</v>
      </c>
      <c r="J32" s="82">
        <v>30.6</v>
      </c>
    </row>
    <row r="33" spans="1:10" ht="21.75" thickBot="1" x14ac:dyDescent="0.3">
      <c r="A33" s="12" t="s">
        <v>393</v>
      </c>
      <c r="B33" s="12">
        <f>VLOOKUP(A33,'23'!$A$7:$B$21,2,0)</f>
        <v>2023</v>
      </c>
      <c r="C33" s="12"/>
      <c r="D33" s="80">
        <v>-5.3</v>
      </c>
      <c r="E33" s="80">
        <v>-8.6999999999999993</v>
      </c>
      <c r="F33" s="80">
        <v>3.8</v>
      </c>
      <c r="G33" s="81"/>
      <c r="H33" s="80">
        <v>-2.6</v>
      </c>
      <c r="I33" s="80">
        <v>-4.0999999999999996</v>
      </c>
      <c r="J33" s="82">
        <v>1.5</v>
      </c>
    </row>
    <row r="34" spans="1:10" ht="21.75" thickBot="1" x14ac:dyDescent="0.3">
      <c r="A34" s="12" t="s">
        <v>394</v>
      </c>
      <c r="B34" s="12">
        <f>VLOOKUP(A34,'23'!$A$7:$B$21,2,0)</f>
        <v>2024</v>
      </c>
      <c r="C34" s="12"/>
      <c r="D34" s="80">
        <v>8.3000000000000007</v>
      </c>
      <c r="E34" s="80">
        <v>-1.1000000000000001</v>
      </c>
      <c r="F34" s="80">
        <v>9.6</v>
      </c>
      <c r="G34" s="81"/>
      <c r="H34" s="80">
        <v>3.7</v>
      </c>
      <c r="I34" s="80">
        <v>-2.6</v>
      </c>
      <c r="J34" s="82">
        <v>6.5</v>
      </c>
    </row>
    <row r="35" spans="1:10" ht="21.75" thickBot="1" x14ac:dyDescent="0.3">
      <c r="A35" s="12" t="s">
        <v>478</v>
      </c>
      <c r="B35" s="12" t="str">
        <f>VLOOKUP(A35,'23'!$A$7:$B$21,2,0)</f>
        <v>2024.12.</v>
      </c>
      <c r="C35" s="12"/>
      <c r="D35" s="80">
        <v>5.7</v>
      </c>
      <c r="E35" s="80">
        <v>1</v>
      </c>
      <c r="F35" s="80">
        <v>4.7</v>
      </c>
      <c r="G35" s="81"/>
      <c r="H35" s="80">
        <v>4.7</v>
      </c>
      <c r="I35" s="80">
        <v>2.8</v>
      </c>
      <c r="J35" s="82">
        <v>1.9</v>
      </c>
    </row>
    <row r="36" spans="1:10" ht="21.75" thickBot="1" x14ac:dyDescent="0.3">
      <c r="A36" s="12" t="s">
        <v>479</v>
      </c>
      <c r="B36" s="12" t="str">
        <f>VLOOKUP(A36,'23'!$A$7:$B$21,2,0)</f>
        <v>2025.01.</v>
      </c>
      <c r="C36" s="12"/>
      <c r="D36" s="80">
        <v>6.3</v>
      </c>
      <c r="E36" s="80">
        <v>-1.7</v>
      </c>
      <c r="F36" s="80">
        <v>8.1</v>
      </c>
      <c r="G36" s="81"/>
      <c r="H36" s="80">
        <v>18.600000000000001</v>
      </c>
      <c r="I36" s="80">
        <v>7.7</v>
      </c>
      <c r="J36" s="82">
        <v>10.1</v>
      </c>
    </row>
    <row r="37" spans="1:10" ht="21.75" thickBot="1" x14ac:dyDescent="0.3">
      <c r="A37" s="12" t="s">
        <v>480</v>
      </c>
      <c r="B37" s="12" t="str">
        <f>VLOOKUP(A37,'23'!$A$7:$B$21,2,0)</f>
        <v>2025.02.</v>
      </c>
      <c r="C37" s="12"/>
      <c r="D37" s="80">
        <v>15.7</v>
      </c>
      <c r="E37" s="80">
        <v>6.5</v>
      </c>
      <c r="F37" s="80">
        <v>8.6999999999999993</v>
      </c>
      <c r="G37" s="81"/>
      <c r="H37" s="80">
        <v>-0.6</v>
      </c>
      <c r="I37" s="80">
        <v>-3.7</v>
      </c>
      <c r="J37" s="82">
        <v>3.2</v>
      </c>
    </row>
    <row r="38" spans="1:10" ht="21.75" thickBot="1" x14ac:dyDescent="0.3">
      <c r="A38" s="12" t="s">
        <v>481</v>
      </c>
      <c r="B38" s="12" t="str">
        <f>VLOOKUP(A38,'23'!$A$7:$B$21,2,0)</f>
        <v>2025.03.</v>
      </c>
      <c r="C38" s="12"/>
      <c r="D38" s="80">
        <v>5.6</v>
      </c>
      <c r="E38" s="80">
        <v>1</v>
      </c>
      <c r="F38" s="80">
        <v>4.5999999999999996</v>
      </c>
      <c r="G38" s="81"/>
      <c r="H38" s="80">
        <v>11.2</v>
      </c>
      <c r="I38" s="80">
        <v>12.4</v>
      </c>
      <c r="J38" s="82">
        <v>-1</v>
      </c>
    </row>
    <row r="39" spans="1:10" ht="21.75" thickBot="1" x14ac:dyDescent="0.3">
      <c r="A39" s="12" t="s">
        <v>482</v>
      </c>
      <c r="B39" s="12" t="str">
        <f>VLOOKUP(A39,'23'!$A$7:$B$21,2,0)</f>
        <v>2025.04.</v>
      </c>
      <c r="C39" s="12"/>
      <c r="D39" s="80">
        <v>6</v>
      </c>
      <c r="E39" s="80">
        <v>1.5</v>
      </c>
      <c r="F39" s="80">
        <v>4.4000000000000004</v>
      </c>
      <c r="G39" s="81"/>
      <c r="H39" s="80">
        <v>1.9</v>
      </c>
      <c r="I39" s="80">
        <v>6.2</v>
      </c>
      <c r="J39" s="82">
        <v>-4</v>
      </c>
    </row>
    <row r="40" spans="1:10" ht="21.75" thickBot="1" x14ac:dyDescent="0.3">
      <c r="A40" s="12" t="s">
        <v>483</v>
      </c>
      <c r="B40" s="12" t="str">
        <f>VLOOKUP(A40,'23'!$A$7:$B$21,2,0)</f>
        <v>2025.05.</v>
      </c>
      <c r="C40" s="12"/>
      <c r="D40" s="80">
        <v>0.5</v>
      </c>
      <c r="E40" s="80">
        <v>1.5</v>
      </c>
      <c r="F40" s="80">
        <v>-1</v>
      </c>
      <c r="G40" s="81"/>
      <c r="H40" s="80">
        <v>-6</v>
      </c>
      <c r="I40" s="80">
        <v>2.9</v>
      </c>
      <c r="J40" s="82">
        <v>-8.6</v>
      </c>
    </row>
    <row r="41" spans="1:10" ht="21.75" thickBot="1" x14ac:dyDescent="0.3">
      <c r="A41" s="12" t="s">
        <v>484</v>
      </c>
      <c r="B41" s="12" t="str">
        <f>VLOOKUP(A41,'23'!$A$7:$B$21,2,0)</f>
        <v>2025.06.</v>
      </c>
      <c r="C41" s="12"/>
      <c r="D41" s="80">
        <v>1.7</v>
      </c>
      <c r="E41" s="80">
        <v>4.4000000000000004</v>
      </c>
      <c r="F41" s="80">
        <v>-2.6</v>
      </c>
      <c r="G41" s="81"/>
      <c r="H41" s="80">
        <v>4.4000000000000004</v>
      </c>
      <c r="I41" s="80">
        <v>15.5</v>
      </c>
      <c r="J41" s="82">
        <v>-9.6</v>
      </c>
    </row>
    <row r="42" spans="1:10" ht="21.75" thickBot="1" x14ac:dyDescent="0.3">
      <c r="A42" s="12" t="s">
        <v>485</v>
      </c>
      <c r="B42" s="12" t="str">
        <f>VLOOKUP(A42,'23'!$A$7:$B$21,2,0)</f>
        <v>2025.07.</v>
      </c>
      <c r="C42" s="12"/>
      <c r="D42" s="80">
        <v>-0.2</v>
      </c>
      <c r="E42" s="80">
        <v>2.2000000000000002</v>
      </c>
      <c r="F42" s="80">
        <v>-2.4</v>
      </c>
      <c r="G42" s="81"/>
      <c r="H42" s="80">
        <v>-7.2</v>
      </c>
      <c r="I42" s="80">
        <v>3.2</v>
      </c>
      <c r="J42" s="82">
        <v>-10.1</v>
      </c>
    </row>
    <row r="43" spans="1:10" ht="21.75" thickBot="1" x14ac:dyDescent="0.3">
      <c r="A43" s="12" t="s">
        <v>472</v>
      </c>
      <c r="B43" s="12" t="str">
        <f>VLOOKUP(A43,'23'!$A$7:$B$21,2,0)</f>
        <v>2025.08.</v>
      </c>
      <c r="C43" s="12"/>
      <c r="D43" s="80">
        <v>1.7</v>
      </c>
      <c r="E43" s="80">
        <v>-4.7</v>
      </c>
      <c r="F43" s="80">
        <v>6.7</v>
      </c>
      <c r="G43" s="81"/>
      <c r="H43" s="80">
        <v>-0.7</v>
      </c>
      <c r="I43" s="80">
        <v>4.5999999999999996</v>
      </c>
      <c r="J43" s="82">
        <v>-5.0999999999999996</v>
      </c>
    </row>
    <row r="44" spans="1:10" ht="21.75" thickBot="1" x14ac:dyDescent="0.3">
      <c r="A44" s="12" t="s">
        <v>475</v>
      </c>
      <c r="B44" s="12" t="str">
        <f>VLOOKUP(A44,'23'!$A$7:$B$21,2,0)</f>
        <v>2025.09.</v>
      </c>
      <c r="C44" s="12"/>
      <c r="D44" s="80">
        <v>9.1999999999999993</v>
      </c>
      <c r="E44" s="80">
        <v>3.1</v>
      </c>
      <c r="F44" s="80">
        <v>5.9</v>
      </c>
      <c r="G44" s="81"/>
      <c r="H44" s="80">
        <v>6</v>
      </c>
      <c r="I44" s="80">
        <v>8.6</v>
      </c>
      <c r="J44" s="82">
        <v>-2.2999999999999998</v>
      </c>
    </row>
    <row r="45" spans="1:10" ht="21.75" thickBot="1" x14ac:dyDescent="0.3">
      <c r="A45" s="12" t="s">
        <v>493</v>
      </c>
      <c r="B45" s="12" t="str">
        <f>VLOOKUP(A45,'23'!$A$7:$B$21,2,0)</f>
        <v>2025.10.</v>
      </c>
      <c r="C45" s="12"/>
      <c r="D45" s="80">
        <v>4.2</v>
      </c>
      <c r="E45" s="80">
        <v>-2.4</v>
      </c>
      <c r="F45" s="80">
        <v>6.9</v>
      </c>
      <c r="G45" s="81"/>
      <c r="H45" s="80">
        <v>0.5</v>
      </c>
      <c r="I45" s="80">
        <v>2.2000000000000002</v>
      </c>
      <c r="J45" s="82">
        <v>-1.6</v>
      </c>
    </row>
    <row r="46" spans="1:10" ht="21.75" thickBot="1" x14ac:dyDescent="0.3">
      <c r="A46" s="95" t="s">
        <v>500</v>
      </c>
      <c r="B46" s="12" t="str">
        <f>VLOOKUP(A46,'23'!$A$7:$B$21,2,0)</f>
        <v>2025.11.</v>
      </c>
      <c r="C46" s="12"/>
      <c r="D46" s="80">
        <v>4.4000000000000004</v>
      </c>
      <c r="E46" s="80">
        <v>-2.6</v>
      </c>
      <c r="F46" s="80">
        <v>7.2</v>
      </c>
      <c r="G46" s="81" t="s">
        <v>466</v>
      </c>
      <c r="H46" s="80">
        <v>3.2</v>
      </c>
      <c r="I46" s="80">
        <v>5.3</v>
      </c>
      <c r="J46" s="82">
        <v>-2</v>
      </c>
    </row>
    <row r="47" spans="1:10" ht="21" x14ac:dyDescent="0.25">
      <c r="A47" s="35" t="s">
        <v>388</v>
      </c>
      <c r="B47" s="35"/>
      <c r="C47" s="35"/>
      <c r="D47" s="70"/>
      <c r="E47" s="70"/>
      <c r="F47" s="70"/>
      <c r="G47" s="70"/>
      <c r="H47" s="70"/>
      <c r="I47" s="70"/>
      <c r="J47" s="70"/>
    </row>
    <row r="48" spans="1:10" ht="21" x14ac:dyDescent="0.25">
      <c r="A48" s="36" t="s">
        <v>419</v>
      </c>
      <c r="B48" s="36"/>
      <c r="C48" s="36"/>
      <c r="D48" s="71"/>
      <c r="E48" s="71"/>
      <c r="F48" s="71"/>
      <c r="G48" s="71"/>
      <c r="H48" s="71"/>
      <c r="I48" s="71"/>
      <c r="J48" s="71"/>
    </row>
    <row r="49" ht="14.25" customHeight="1" x14ac:dyDescent="0.25"/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1B072-B070-4E2A-B0CF-101199B94400}">
  <dimension ref="A1:J45"/>
  <sheetViews>
    <sheetView showGridLines="0" zoomScaleNormal="100" workbookViewId="0">
      <selection activeCell="A51" sqref="A51"/>
    </sheetView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style="72" bestFit="1" customWidth="1"/>
    <col min="5" max="6" width="12.28515625" style="72" bestFit="1" customWidth="1"/>
    <col min="7" max="7" width="6.28515625" style="72" bestFit="1" customWidth="1"/>
    <col min="8" max="8" width="12" style="72" bestFit="1" customWidth="1"/>
    <col min="9" max="10" width="12.28515625" style="72" bestFit="1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8" t="s">
        <v>188</v>
      </c>
      <c r="J1" s="83"/>
    </row>
    <row r="2" spans="1:10" ht="23.25" x14ac:dyDescent="0.25">
      <c r="A2" s="78" t="str">
        <f>VLOOKUP(A1,目次!B:C,2,0)</f>
        <v>무역지수, 중국</v>
      </c>
      <c r="J2" s="83"/>
    </row>
    <row r="3" spans="1:10" ht="21" x14ac:dyDescent="0.25">
      <c r="A3" s="79" t="s">
        <v>178</v>
      </c>
      <c r="D3"/>
      <c r="E3"/>
      <c r="F3"/>
      <c r="G3"/>
      <c r="H3"/>
      <c r="I3"/>
      <c r="J3"/>
    </row>
    <row r="4" spans="1:10" ht="21.75" thickBot="1" x14ac:dyDescent="0.3">
      <c r="A4" s="79" t="s">
        <v>196</v>
      </c>
      <c r="D4"/>
      <c r="E4"/>
      <c r="F4"/>
      <c r="G4"/>
      <c r="H4"/>
      <c r="I4"/>
      <c r="J4"/>
    </row>
    <row r="5" spans="1:10" ht="21.75" thickBot="1" x14ac:dyDescent="0.3">
      <c r="A5" s="17"/>
      <c r="B5" s="17"/>
      <c r="C5" s="17"/>
      <c r="D5" s="56" t="s">
        <v>179</v>
      </c>
      <c r="E5" s="56" t="s">
        <v>180</v>
      </c>
      <c r="F5" s="56" t="s">
        <v>181</v>
      </c>
      <c r="G5" s="56"/>
      <c r="H5" s="56" t="s">
        <v>182</v>
      </c>
      <c r="I5" s="56" t="s">
        <v>183</v>
      </c>
      <c r="J5" s="61" t="s">
        <v>184</v>
      </c>
    </row>
    <row r="6" spans="1:10" ht="21.75" thickBot="1" x14ac:dyDescent="0.3">
      <c r="A6" s="17"/>
      <c r="B6" s="17"/>
      <c r="C6" s="17"/>
      <c r="D6" s="56" t="s">
        <v>371</v>
      </c>
      <c r="E6" s="56" t="s">
        <v>373</v>
      </c>
      <c r="F6" s="56" t="s">
        <v>198</v>
      </c>
      <c r="G6" s="56"/>
      <c r="H6" s="56" t="s">
        <v>375</v>
      </c>
      <c r="I6" s="56" t="s">
        <v>377</v>
      </c>
      <c r="J6" s="61" t="s">
        <v>201</v>
      </c>
    </row>
    <row r="7" spans="1:10" ht="21.75" thickBot="1" x14ac:dyDescent="0.3">
      <c r="A7" s="12" t="s">
        <v>392</v>
      </c>
      <c r="B7" s="12">
        <f>VLOOKUP(A7,'23'!$A$7:$B$21,2,0)</f>
        <v>2022</v>
      </c>
      <c r="C7" s="12"/>
      <c r="D7" s="80">
        <v>126</v>
      </c>
      <c r="E7" s="80">
        <v>96.7</v>
      </c>
      <c r="F7" s="80">
        <v>130.30000000000001</v>
      </c>
      <c r="G7" s="81"/>
      <c r="H7" s="80">
        <v>141.9</v>
      </c>
      <c r="I7" s="80">
        <v>105.5</v>
      </c>
      <c r="J7" s="82">
        <v>134.5</v>
      </c>
    </row>
    <row r="8" spans="1:10" ht="21.75" thickBot="1" x14ac:dyDescent="0.3">
      <c r="A8" s="12" t="s">
        <v>393</v>
      </c>
      <c r="B8" s="12">
        <f>VLOOKUP(A8,'23'!$A$7:$B$21,2,0)</f>
        <v>2023</v>
      </c>
      <c r="C8" s="12"/>
      <c r="D8" s="80">
        <v>117.8</v>
      </c>
      <c r="E8" s="80">
        <v>83.8</v>
      </c>
      <c r="F8" s="80">
        <v>140.5</v>
      </c>
      <c r="G8" s="81"/>
      <c r="H8" s="80">
        <v>139.5</v>
      </c>
      <c r="I8" s="80">
        <v>99.7</v>
      </c>
      <c r="J8" s="82">
        <v>139.9</v>
      </c>
    </row>
    <row r="9" spans="1:10" ht="21.75" thickBot="1" x14ac:dyDescent="0.3">
      <c r="A9" s="12" t="s">
        <v>394</v>
      </c>
      <c r="B9" s="12">
        <f>VLOOKUP(A9,'23'!$A$7:$B$21,2,0)</f>
        <v>2024</v>
      </c>
      <c r="C9" s="12"/>
      <c r="D9" s="80">
        <v>125.1</v>
      </c>
      <c r="E9" s="80">
        <v>79.5</v>
      </c>
      <c r="F9" s="80">
        <v>157.4</v>
      </c>
      <c r="G9" s="81"/>
      <c r="H9" s="80">
        <v>144.6</v>
      </c>
      <c r="I9" s="80">
        <v>100.3</v>
      </c>
      <c r="J9" s="82">
        <v>144.1</v>
      </c>
    </row>
    <row r="10" spans="1:10" ht="21.75" thickBot="1" x14ac:dyDescent="0.3">
      <c r="A10" s="12" t="s">
        <v>478</v>
      </c>
      <c r="B10" s="12" t="str">
        <f>VLOOKUP(A10,'23'!$A$7:$B$21,2,0)</f>
        <v>2024.12.</v>
      </c>
      <c r="C10" s="12"/>
      <c r="D10" s="80">
        <v>136.5</v>
      </c>
      <c r="E10" s="80">
        <v>85.1</v>
      </c>
      <c r="F10" s="80">
        <v>160.4</v>
      </c>
      <c r="G10" s="81"/>
      <c r="H10" s="80">
        <v>147.30000000000001</v>
      </c>
      <c r="I10" s="80">
        <v>104.5</v>
      </c>
      <c r="J10" s="82">
        <v>141</v>
      </c>
    </row>
    <row r="11" spans="1:10" ht="21.75" thickBot="1" x14ac:dyDescent="0.3">
      <c r="A11" s="12" t="s">
        <v>479</v>
      </c>
      <c r="B11" s="12" t="str">
        <f>VLOOKUP(A11,'23'!$A$7:$B$21,2,0)</f>
        <v>2025.01.</v>
      </c>
      <c r="C11" s="12"/>
      <c r="D11" s="80">
        <v>93.4</v>
      </c>
      <c r="E11" s="80">
        <v>57.3</v>
      </c>
      <c r="F11" s="80">
        <v>163.19999999999999</v>
      </c>
      <c r="G11" s="81"/>
      <c r="H11" s="80">
        <v>179.4</v>
      </c>
      <c r="I11" s="80">
        <v>122.2</v>
      </c>
      <c r="J11" s="82">
        <v>146.80000000000001</v>
      </c>
    </row>
    <row r="12" spans="1:10" ht="21.75" thickBot="1" x14ac:dyDescent="0.3">
      <c r="A12" s="12" t="s">
        <v>480</v>
      </c>
      <c r="B12" s="12" t="str">
        <f>VLOOKUP(A12,'23'!$A$7:$B$21,2,0)</f>
        <v>2025.02.</v>
      </c>
      <c r="C12" s="12"/>
      <c r="D12" s="80">
        <v>122.4</v>
      </c>
      <c r="E12" s="80">
        <v>76.400000000000006</v>
      </c>
      <c r="F12" s="80">
        <v>160.19999999999999</v>
      </c>
      <c r="G12" s="81"/>
      <c r="H12" s="80">
        <v>118.3</v>
      </c>
      <c r="I12" s="80">
        <v>79.5</v>
      </c>
      <c r="J12" s="82">
        <v>148.69999999999999</v>
      </c>
    </row>
    <row r="13" spans="1:10" ht="21.75" thickBot="1" x14ac:dyDescent="0.3">
      <c r="A13" s="12" t="s">
        <v>481</v>
      </c>
      <c r="B13" s="12" t="str">
        <f>VLOOKUP(A13,'23'!$A$7:$B$21,2,0)</f>
        <v>2025.03.</v>
      </c>
      <c r="C13" s="12"/>
      <c r="D13" s="80">
        <v>132.4</v>
      </c>
      <c r="E13" s="80">
        <v>81.900000000000006</v>
      </c>
      <c r="F13" s="80">
        <v>161.69999999999999</v>
      </c>
      <c r="G13" s="81"/>
      <c r="H13" s="80">
        <v>145</v>
      </c>
      <c r="I13" s="80">
        <v>104</v>
      </c>
      <c r="J13" s="82">
        <v>139.5</v>
      </c>
    </row>
    <row r="14" spans="1:10" ht="21.75" thickBot="1" x14ac:dyDescent="0.3">
      <c r="A14" s="12" t="s">
        <v>482</v>
      </c>
      <c r="B14" s="12" t="str">
        <f>VLOOKUP(A14,'23'!$A$7:$B$21,2,0)</f>
        <v>2025.04.</v>
      </c>
      <c r="C14" s="12"/>
      <c r="D14" s="80">
        <v>125.6</v>
      </c>
      <c r="E14" s="80">
        <v>77.2</v>
      </c>
      <c r="F14" s="80">
        <v>162.69999999999999</v>
      </c>
      <c r="G14" s="81"/>
      <c r="H14" s="80">
        <v>154.69999999999999</v>
      </c>
      <c r="I14" s="80">
        <v>110.6</v>
      </c>
      <c r="J14" s="82">
        <v>139.9</v>
      </c>
    </row>
    <row r="15" spans="1:10" ht="21.75" thickBot="1" x14ac:dyDescent="0.3">
      <c r="A15" s="12" t="s">
        <v>483</v>
      </c>
      <c r="B15" s="12" t="str">
        <f>VLOOKUP(A15,'23'!$A$7:$B$21,2,0)</f>
        <v>2025.05.</v>
      </c>
      <c r="C15" s="12"/>
      <c r="D15" s="80">
        <v>114.7</v>
      </c>
      <c r="E15" s="80">
        <v>72.900000000000006</v>
      </c>
      <c r="F15" s="80">
        <v>157.4</v>
      </c>
      <c r="G15" s="81"/>
      <c r="H15" s="80">
        <v>141.69999999999999</v>
      </c>
      <c r="I15" s="80">
        <v>103.2</v>
      </c>
      <c r="J15" s="82">
        <v>137.30000000000001</v>
      </c>
    </row>
    <row r="16" spans="1:10" ht="21.75" thickBot="1" x14ac:dyDescent="0.3">
      <c r="A16" s="12" t="s">
        <v>484</v>
      </c>
      <c r="B16" s="12" t="str">
        <f>VLOOKUP(A16,'23'!$A$7:$B$21,2,0)</f>
        <v>2025.06.</v>
      </c>
      <c r="C16" s="12"/>
      <c r="D16" s="80">
        <v>123.4</v>
      </c>
      <c r="E16" s="80">
        <v>76.599999999999994</v>
      </c>
      <c r="F16" s="80">
        <v>161.19999999999999</v>
      </c>
      <c r="G16" s="81"/>
      <c r="H16" s="80">
        <v>141.69999999999999</v>
      </c>
      <c r="I16" s="80">
        <v>106.9</v>
      </c>
      <c r="J16" s="82">
        <v>132.6</v>
      </c>
    </row>
    <row r="17" spans="1:10" ht="21.75" thickBot="1" x14ac:dyDescent="0.3">
      <c r="A17" s="12" t="s">
        <v>485</v>
      </c>
      <c r="B17" s="12" t="str">
        <f>VLOOKUP(A17,'23'!$A$7:$B$21,2,0)</f>
        <v>2025.07.</v>
      </c>
      <c r="C17" s="12"/>
      <c r="D17" s="80">
        <v>127</v>
      </c>
      <c r="E17" s="80">
        <v>79.400000000000006</v>
      </c>
      <c r="F17" s="80">
        <v>159.9</v>
      </c>
      <c r="G17" s="81"/>
      <c r="H17" s="80">
        <v>151.19999999999999</v>
      </c>
      <c r="I17" s="80">
        <v>110.3</v>
      </c>
      <c r="J17" s="82">
        <v>137.1</v>
      </c>
    </row>
    <row r="18" spans="1:10" ht="21.75" thickBot="1" x14ac:dyDescent="0.3">
      <c r="A18" s="12" t="s">
        <v>472</v>
      </c>
      <c r="B18" s="12" t="str">
        <f>VLOOKUP(A18,'23'!$A$7:$B$21,2,0)</f>
        <v>2025.08.</v>
      </c>
      <c r="C18" s="12"/>
      <c r="D18" s="80">
        <v>119.4</v>
      </c>
      <c r="E18" s="80">
        <v>67.3</v>
      </c>
      <c r="F18" s="80">
        <v>177.3</v>
      </c>
      <c r="G18" s="81"/>
      <c r="H18" s="80">
        <v>132.1</v>
      </c>
      <c r="I18" s="80">
        <v>96.4</v>
      </c>
      <c r="J18" s="82">
        <v>137</v>
      </c>
    </row>
    <row r="19" spans="1:10" ht="21.75" thickBot="1" x14ac:dyDescent="0.3">
      <c r="A19" s="12" t="s">
        <v>475</v>
      </c>
      <c r="B19" s="12" t="str">
        <f>VLOOKUP(A19,'23'!$A$7:$B$21,2,0)</f>
        <v>2025.09.</v>
      </c>
      <c r="C19" s="12"/>
      <c r="D19" s="80">
        <v>126.8</v>
      </c>
      <c r="E19" s="80">
        <v>77.099999999999994</v>
      </c>
      <c r="F19" s="80">
        <v>164.4</v>
      </c>
      <c r="G19" s="81"/>
      <c r="H19" s="80">
        <v>162.30000000000001</v>
      </c>
      <c r="I19" s="80">
        <v>113.9</v>
      </c>
      <c r="J19" s="82">
        <v>142.6</v>
      </c>
    </row>
    <row r="20" spans="1:10" ht="21.75" thickBot="1" x14ac:dyDescent="0.3">
      <c r="A20" s="12" t="s">
        <v>493</v>
      </c>
      <c r="B20" s="12" t="str">
        <f>VLOOKUP(A20,'23'!$A$7:$B$21,2,0)</f>
        <v>2025.10.</v>
      </c>
      <c r="C20" s="12"/>
      <c r="D20" s="80">
        <v>136.1</v>
      </c>
      <c r="E20" s="80">
        <v>82.8</v>
      </c>
      <c r="F20" s="80">
        <v>164.2</v>
      </c>
      <c r="G20" s="81"/>
      <c r="H20" s="80">
        <v>169.8</v>
      </c>
      <c r="I20" s="80">
        <v>116.4</v>
      </c>
      <c r="J20" s="82">
        <v>145.9</v>
      </c>
    </row>
    <row r="21" spans="1:10" ht="21.75" thickBot="1" x14ac:dyDescent="0.3">
      <c r="A21" s="95" t="s">
        <v>500</v>
      </c>
      <c r="B21" s="12" t="str">
        <f>VLOOKUP(A21,'23'!$A$7:$B$21,2,0)</f>
        <v>2025.11.</v>
      </c>
      <c r="C21" s="12"/>
      <c r="D21" s="80">
        <v>128.9</v>
      </c>
      <c r="E21" s="80">
        <v>68.8</v>
      </c>
      <c r="F21" s="80">
        <v>187.2</v>
      </c>
      <c r="G21" s="81" t="s">
        <v>466</v>
      </c>
      <c r="H21" s="80">
        <v>164.5</v>
      </c>
      <c r="I21" s="80">
        <v>113.3</v>
      </c>
      <c r="J21" s="82">
        <v>145.19999999999999</v>
      </c>
    </row>
    <row r="22" spans="1:10" ht="21" x14ac:dyDescent="0.25">
      <c r="A22" s="35" t="s">
        <v>389</v>
      </c>
      <c r="B22" s="35"/>
      <c r="C22" s="35"/>
      <c r="D22" s="70"/>
      <c r="E22" s="70"/>
      <c r="F22" s="70"/>
      <c r="G22" s="70"/>
      <c r="H22" s="70"/>
      <c r="I22" s="70"/>
      <c r="J22" s="70"/>
    </row>
    <row r="23" spans="1:10" ht="21" x14ac:dyDescent="0.25">
      <c r="A23" s="36" t="s">
        <v>390</v>
      </c>
      <c r="B23" s="36"/>
      <c r="C23" s="36"/>
      <c r="D23" s="71"/>
      <c r="E23" s="71"/>
      <c r="F23" s="71"/>
      <c r="G23" s="71"/>
      <c r="H23" s="71"/>
      <c r="I23" s="71"/>
      <c r="J23" s="71"/>
    </row>
    <row r="24" spans="1:10" ht="14.25" customHeight="1" x14ac:dyDescent="0.25">
      <c r="A24" s="19"/>
      <c r="B24" s="19"/>
      <c r="C24" s="20"/>
      <c r="D24" s="83"/>
      <c r="E24" s="83"/>
      <c r="F24" s="83"/>
      <c r="G24" s="83"/>
      <c r="H24" s="83"/>
      <c r="I24" s="83"/>
      <c r="J24" s="83"/>
    </row>
    <row r="25" spans="1:10" ht="21" x14ac:dyDescent="0.25">
      <c r="A25" s="84" t="s">
        <v>30</v>
      </c>
      <c r="D25"/>
      <c r="E25"/>
      <c r="F25"/>
      <c r="G25"/>
      <c r="H25"/>
      <c r="I25"/>
      <c r="J25"/>
    </row>
    <row r="26" spans="1:10" ht="21.75" thickBot="1" x14ac:dyDescent="0.3">
      <c r="A26" s="84" t="s">
        <v>199</v>
      </c>
      <c r="D26"/>
      <c r="E26"/>
      <c r="F26"/>
      <c r="G26"/>
      <c r="H26"/>
      <c r="I26"/>
      <c r="J26"/>
    </row>
    <row r="27" spans="1:10" ht="21.75" thickBot="1" x14ac:dyDescent="0.3">
      <c r="A27" s="17"/>
      <c r="B27" s="17"/>
      <c r="C27" s="17"/>
      <c r="D27" s="56" t="s">
        <v>179</v>
      </c>
      <c r="E27" s="56" t="s">
        <v>180</v>
      </c>
      <c r="F27" s="56" t="s">
        <v>181</v>
      </c>
      <c r="G27" s="56"/>
      <c r="H27" s="56" t="s">
        <v>182</v>
      </c>
      <c r="I27" s="56" t="s">
        <v>183</v>
      </c>
      <c r="J27" s="61" t="s">
        <v>184</v>
      </c>
    </row>
    <row r="28" spans="1:10" ht="21.75" thickBot="1" x14ac:dyDescent="0.3">
      <c r="A28" s="17"/>
      <c r="B28" s="17"/>
      <c r="C28" s="17"/>
      <c r="D28" s="56" t="s">
        <v>370</v>
      </c>
      <c r="E28" s="56" t="s">
        <v>372</v>
      </c>
      <c r="F28" s="56" t="s">
        <v>197</v>
      </c>
      <c r="G28" s="56"/>
      <c r="H28" s="56" t="s">
        <v>374</v>
      </c>
      <c r="I28" s="56" t="s">
        <v>376</v>
      </c>
      <c r="J28" s="61" t="s">
        <v>200</v>
      </c>
    </row>
    <row r="29" spans="1:10" ht="21.75" thickBot="1" x14ac:dyDescent="0.3">
      <c r="A29" s="12" t="s">
        <v>392</v>
      </c>
      <c r="B29" s="12">
        <f>VLOOKUP(A29,'23'!$A$7:$B$21,2,0)</f>
        <v>2022</v>
      </c>
      <c r="C29" s="12"/>
      <c r="D29" s="80">
        <v>5.7</v>
      </c>
      <c r="E29" s="80">
        <v>-10.1</v>
      </c>
      <c r="F29" s="80">
        <v>17.5</v>
      </c>
      <c r="G29" s="81"/>
      <c r="H29" s="80">
        <v>21.9</v>
      </c>
      <c r="I29" s="80">
        <v>-2</v>
      </c>
      <c r="J29" s="82">
        <v>24.4</v>
      </c>
    </row>
    <row r="30" spans="1:10" ht="21.75" thickBot="1" x14ac:dyDescent="0.3">
      <c r="A30" s="12" t="s">
        <v>393</v>
      </c>
      <c r="B30" s="12">
        <f>VLOOKUP(A30,'23'!$A$7:$B$21,2,0)</f>
        <v>2023</v>
      </c>
      <c r="C30" s="12"/>
      <c r="D30" s="80">
        <v>-6.5</v>
      </c>
      <c r="E30" s="80">
        <v>-13.3</v>
      </c>
      <c r="F30" s="80">
        <v>7.8</v>
      </c>
      <c r="G30" s="81"/>
      <c r="H30" s="80">
        <v>-1.7</v>
      </c>
      <c r="I30" s="80">
        <v>-5.5</v>
      </c>
      <c r="J30" s="82">
        <v>4</v>
      </c>
    </row>
    <row r="31" spans="1:10" ht="21.75" thickBot="1" x14ac:dyDescent="0.3">
      <c r="A31" s="12" t="s">
        <v>394</v>
      </c>
      <c r="B31" s="12">
        <f>VLOOKUP(A31,'23'!$A$7:$B$21,2,0)</f>
        <v>2024</v>
      </c>
      <c r="C31" s="12"/>
      <c r="D31" s="80">
        <v>6.2</v>
      </c>
      <c r="E31" s="80">
        <v>-5.2</v>
      </c>
      <c r="F31" s="80">
        <v>12</v>
      </c>
      <c r="G31" s="81"/>
      <c r="H31" s="80">
        <v>3.6</v>
      </c>
      <c r="I31" s="80">
        <v>0.6</v>
      </c>
      <c r="J31" s="82">
        <v>3</v>
      </c>
    </row>
    <row r="32" spans="1:10" ht="21.75" thickBot="1" x14ac:dyDescent="0.3">
      <c r="A32" s="12" t="s">
        <v>478</v>
      </c>
      <c r="B32" s="12" t="str">
        <f>VLOOKUP(A32,'23'!$A$7:$B$21,2,0)</f>
        <v>2024.12.</v>
      </c>
      <c r="C32" s="12"/>
      <c r="D32" s="80">
        <v>-3.2</v>
      </c>
      <c r="E32" s="80">
        <v>-10.3</v>
      </c>
      <c r="F32" s="80">
        <v>7.9</v>
      </c>
      <c r="G32" s="81"/>
      <c r="H32" s="80">
        <v>5.8</v>
      </c>
      <c r="I32" s="80">
        <v>7.5</v>
      </c>
      <c r="J32" s="82">
        <v>-1.6</v>
      </c>
    </row>
    <row r="33" spans="1:10" ht="21.75" thickBot="1" x14ac:dyDescent="0.3">
      <c r="A33" s="12" t="s">
        <v>479</v>
      </c>
      <c r="B33" s="12" t="str">
        <f>VLOOKUP(A33,'23'!$A$7:$B$21,2,0)</f>
        <v>2025.01.</v>
      </c>
      <c r="C33" s="12"/>
      <c r="D33" s="80">
        <v>-6.1</v>
      </c>
      <c r="E33" s="80">
        <v>-15.2</v>
      </c>
      <c r="F33" s="80">
        <v>10.7</v>
      </c>
      <c r="G33" s="81"/>
      <c r="H33" s="80">
        <v>18.399999999999999</v>
      </c>
      <c r="I33" s="80">
        <v>12.4</v>
      </c>
      <c r="J33" s="82">
        <v>5.3</v>
      </c>
    </row>
    <row r="34" spans="1:10" ht="21.75" thickBot="1" x14ac:dyDescent="0.3">
      <c r="A34" s="12" t="s">
        <v>480</v>
      </c>
      <c r="B34" s="12" t="str">
        <f>VLOOKUP(A34,'23'!$A$7:$B$21,2,0)</f>
        <v>2025.02.</v>
      </c>
      <c r="C34" s="12"/>
      <c r="D34" s="80">
        <v>14</v>
      </c>
      <c r="E34" s="80">
        <v>4.9000000000000004</v>
      </c>
      <c r="F34" s="80">
        <v>8.6999999999999993</v>
      </c>
      <c r="G34" s="81"/>
      <c r="H34" s="80">
        <v>-3.5</v>
      </c>
      <c r="I34" s="80">
        <v>-7.1</v>
      </c>
      <c r="J34" s="82">
        <v>3.9</v>
      </c>
    </row>
    <row r="35" spans="1:10" ht="21.75" thickBot="1" x14ac:dyDescent="0.3">
      <c r="A35" s="12" t="s">
        <v>481</v>
      </c>
      <c r="B35" s="12" t="str">
        <f>VLOOKUP(A35,'23'!$A$7:$B$21,2,0)</f>
        <v>2025.03.</v>
      </c>
      <c r="C35" s="12"/>
      <c r="D35" s="80">
        <v>-4.8</v>
      </c>
      <c r="E35" s="80">
        <v>-8.5</v>
      </c>
      <c r="F35" s="80">
        <v>4</v>
      </c>
      <c r="G35" s="81"/>
      <c r="H35" s="80">
        <v>15.9</v>
      </c>
      <c r="I35" s="80">
        <v>17.7</v>
      </c>
      <c r="J35" s="82">
        <v>-1.5</v>
      </c>
    </row>
    <row r="36" spans="1:10" ht="21.75" thickBot="1" x14ac:dyDescent="0.3">
      <c r="A36" s="12" t="s">
        <v>482</v>
      </c>
      <c r="B36" s="12" t="str">
        <f>VLOOKUP(A36,'23'!$A$7:$B$21,2,0)</f>
        <v>2025.04.</v>
      </c>
      <c r="C36" s="12"/>
      <c r="D36" s="80">
        <v>-0.6</v>
      </c>
      <c r="E36" s="80">
        <v>-5.3</v>
      </c>
      <c r="F36" s="80">
        <v>5</v>
      </c>
      <c r="G36" s="81"/>
      <c r="H36" s="80">
        <v>6.6</v>
      </c>
      <c r="I36" s="80">
        <v>10.4</v>
      </c>
      <c r="J36" s="82">
        <v>-3.4</v>
      </c>
    </row>
    <row r="37" spans="1:10" ht="21.75" thickBot="1" x14ac:dyDescent="0.3">
      <c r="A37" s="12" t="s">
        <v>483</v>
      </c>
      <c r="B37" s="12" t="str">
        <f>VLOOKUP(A37,'23'!$A$7:$B$21,2,0)</f>
        <v>2025.05.</v>
      </c>
      <c r="C37" s="12"/>
      <c r="D37" s="80">
        <v>-8.8000000000000007</v>
      </c>
      <c r="E37" s="80">
        <v>-7.8</v>
      </c>
      <c r="F37" s="80">
        <v>-1</v>
      </c>
      <c r="G37" s="81"/>
      <c r="H37" s="80">
        <v>-2.2999999999999998</v>
      </c>
      <c r="I37" s="80">
        <v>4.7</v>
      </c>
      <c r="J37" s="82">
        <v>-6.6</v>
      </c>
    </row>
    <row r="38" spans="1:10" ht="21.75" thickBot="1" x14ac:dyDescent="0.3">
      <c r="A38" s="12" t="s">
        <v>484</v>
      </c>
      <c r="B38" s="12" t="str">
        <f>VLOOKUP(A38,'23'!$A$7:$B$21,2,0)</f>
        <v>2025.06.</v>
      </c>
      <c r="C38" s="12"/>
      <c r="D38" s="80">
        <v>-4.7</v>
      </c>
      <c r="E38" s="80">
        <v>-5.8</v>
      </c>
      <c r="F38" s="80">
        <v>1.2</v>
      </c>
      <c r="G38" s="81"/>
      <c r="H38" s="80">
        <v>5.3</v>
      </c>
      <c r="I38" s="80">
        <v>16.3</v>
      </c>
      <c r="J38" s="82">
        <v>-9.4</v>
      </c>
    </row>
    <row r="39" spans="1:10" ht="21.75" thickBot="1" x14ac:dyDescent="0.3">
      <c r="A39" s="12" t="s">
        <v>485</v>
      </c>
      <c r="B39" s="12" t="str">
        <f>VLOOKUP(A39,'23'!$A$7:$B$21,2,0)</f>
        <v>2025.07.</v>
      </c>
      <c r="C39" s="12"/>
      <c r="D39" s="80">
        <v>-3.5</v>
      </c>
      <c r="E39" s="80">
        <v>-0.3</v>
      </c>
      <c r="F39" s="80">
        <v>-3.3</v>
      </c>
      <c r="G39" s="81"/>
      <c r="H39" s="80">
        <v>-3.9</v>
      </c>
      <c r="I39" s="80">
        <v>5.0999999999999996</v>
      </c>
      <c r="J39" s="82">
        <v>-8.6</v>
      </c>
    </row>
    <row r="40" spans="1:10" ht="21.75" thickBot="1" x14ac:dyDescent="0.3">
      <c r="A40" s="12" t="s">
        <v>472</v>
      </c>
      <c r="B40" s="12" t="str">
        <f>VLOOKUP(A40,'23'!$A$7:$B$21,2,0)</f>
        <v>2025.08.</v>
      </c>
      <c r="C40" s="12"/>
      <c r="D40" s="80">
        <v>-0.5</v>
      </c>
      <c r="E40" s="80">
        <v>-12.4</v>
      </c>
      <c r="F40" s="80">
        <v>13.5</v>
      </c>
      <c r="G40" s="81"/>
      <c r="H40" s="80">
        <v>2.1</v>
      </c>
      <c r="I40" s="80">
        <v>4.4000000000000004</v>
      </c>
      <c r="J40" s="82">
        <v>-2.2999999999999998</v>
      </c>
    </row>
    <row r="41" spans="1:10" ht="21.75" thickBot="1" x14ac:dyDescent="0.3">
      <c r="A41" s="12" t="s">
        <v>475</v>
      </c>
      <c r="B41" s="12" t="str">
        <f>VLOOKUP(A41,'23'!$A$7:$B$21,2,0)</f>
        <v>2025.09.</v>
      </c>
      <c r="C41" s="12"/>
      <c r="D41" s="80">
        <v>5.8</v>
      </c>
      <c r="E41" s="80">
        <v>4.2</v>
      </c>
      <c r="F41" s="80">
        <v>1.5</v>
      </c>
      <c r="G41" s="81"/>
      <c r="H41" s="80">
        <v>9.8000000000000007</v>
      </c>
      <c r="I41" s="80">
        <v>9</v>
      </c>
      <c r="J41" s="82">
        <v>0.7</v>
      </c>
    </row>
    <row r="42" spans="1:10" ht="21.75" thickBot="1" x14ac:dyDescent="0.3">
      <c r="A42" s="12" t="s">
        <v>493</v>
      </c>
      <c r="B42" s="12" t="str">
        <f>VLOOKUP(A42,'23'!$A$7:$B$21,2,0)</f>
        <v>2025.10.</v>
      </c>
      <c r="C42" s="12"/>
      <c r="D42" s="80">
        <v>2.1</v>
      </c>
      <c r="E42" s="80">
        <v>-3.3</v>
      </c>
      <c r="F42" s="80">
        <v>5.7</v>
      </c>
      <c r="G42" s="81"/>
      <c r="H42" s="80">
        <v>0.8</v>
      </c>
      <c r="I42" s="80">
        <v>0.9</v>
      </c>
      <c r="J42" s="82">
        <v>-0.1</v>
      </c>
    </row>
    <row r="43" spans="1:10" ht="21.75" thickBot="1" x14ac:dyDescent="0.3">
      <c r="A43" s="95" t="s">
        <v>500</v>
      </c>
      <c r="B43" s="12" t="str">
        <f>VLOOKUP(A43,'23'!$A$7:$B$21,2,0)</f>
        <v>2025.11.</v>
      </c>
      <c r="C43" s="12"/>
      <c r="D43" s="80">
        <v>-2.5</v>
      </c>
      <c r="E43" s="80">
        <v>-14.2</v>
      </c>
      <c r="F43" s="80">
        <v>13.6</v>
      </c>
      <c r="G43" s="81" t="s">
        <v>466</v>
      </c>
      <c r="H43" s="80">
        <v>2.2999999999999998</v>
      </c>
      <c r="I43" s="80">
        <v>3.7</v>
      </c>
      <c r="J43" s="82">
        <v>-1.3</v>
      </c>
    </row>
    <row r="44" spans="1:10" ht="21" x14ac:dyDescent="0.25">
      <c r="A44" s="35" t="s">
        <v>388</v>
      </c>
      <c r="B44" s="35"/>
      <c r="C44" s="35"/>
      <c r="D44" s="70"/>
      <c r="E44" s="70"/>
      <c r="F44" s="70"/>
      <c r="G44" s="70"/>
      <c r="H44" s="70"/>
      <c r="I44" s="70"/>
      <c r="J44" s="70"/>
    </row>
    <row r="45" spans="1:10" ht="21" x14ac:dyDescent="0.25">
      <c r="A45" s="36" t="s">
        <v>419</v>
      </c>
      <c r="B45" s="36"/>
      <c r="C45" s="36"/>
      <c r="D45" s="71"/>
      <c r="E45" s="71"/>
      <c r="F45" s="71"/>
      <c r="G45" s="71"/>
      <c r="H45" s="71"/>
      <c r="I45" s="71"/>
      <c r="J45" s="71"/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C3"/>
  <sheetViews>
    <sheetView workbookViewId="0">
      <selection activeCell="A41" sqref="A41"/>
    </sheetView>
  </sheetViews>
  <sheetFormatPr defaultRowHeight="14.25" x14ac:dyDescent="0.25"/>
  <cols>
    <col min="2" max="2" width="10.28515625" bestFit="1" customWidth="1"/>
  </cols>
  <sheetData>
    <row r="2" spans="2:3" x14ac:dyDescent="0.25">
      <c r="B2" t="s">
        <v>429</v>
      </c>
    </row>
    <row r="3" spans="2:3" x14ac:dyDescent="0.25">
      <c r="B3" t="s">
        <v>430</v>
      </c>
      <c r="C3" s="40" t="s">
        <v>507</v>
      </c>
    </row>
  </sheetData>
  <phoneticPr fontId="1" type="noConversion"/>
  <hyperlinks>
    <hyperlink ref="C3" r:id="rId1" xr:uid="{566E4BD1-9BF2-4299-9320-8FEADF15EEED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28</vt:i4>
      </vt:variant>
    </vt:vector>
  </HeadingPairs>
  <TitlesOfParts>
    <vt:vector size="28" baseType="lpstr">
      <vt:lpstr>目次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2025-05-08T05:03:37Z</dcterms:created>
  <dcterms:modified xsi:type="dcterms:W3CDTF">2025-12-26T06:02:51Z</dcterms:modified>
</cp:coreProperties>
</file>